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pu\Downloads\"/>
    </mc:Choice>
  </mc:AlternateContent>
  <xr:revisionPtr revIDLastSave="0" documentId="13_ncr:1_{3D58F312-A38C-45A7-86D4-B757CBE0D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M22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1" l="1"/>
  <c r="R15" i="1"/>
  <c r="O15" i="1"/>
  <c r="M15" i="1"/>
  <c r="I15" i="1"/>
  <c r="E15" i="1"/>
  <c r="S15" i="1" s="1"/>
  <c r="T15" i="1" s="1"/>
  <c r="U15" i="1" s="1"/>
  <c r="R14" i="1"/>
  <c r="O14" i="1"/>
  <c r="M14" i="1"/>
  <c r="I14" i="1"/>
  <c r="E14" i="1"/>
  <c r="R13" i="1"/>
  <c r="O13" i="1"/>
  <c r="M13" i="1"/>
  <c r="I13" i="1"/>
  <c r="E13" i="1"/>
  <c r="R12" i="1"/>
  <c r="O12" i="1"/>
  <c r="M12" i="1"/>
  <c r="I12" i="1"/>
  <c r="E12" i="1"/>
  <c r="S12" i="1" s="1"/>
  <c r="T12" i="1" s="1"/>
  <c r="U12" i="1" s="1"/>
  <c r="R11" i="1"/>
  <c r="O11" i="1"/>
  <c r="S11" i="1" s="1"/>
  <c r="T11" i="1" s="1"/>
  <c r="U11" i="1" s="1"/>
  <c r="M11" i="1"/>
  <c r="I11" i="1"/>
  <c r="E11" i="1"/>
  <c r="R10" i="1"/>
  <c r="O10" i="1"/>
  <c r="M10" i="1"/>
  <c r="I10" i="1"/>
  <c r="E10" i="1"/>
  <c r="R9" i="1"/>
  <c r="O9" i="1"/>
  <c r="M9" i="1"/>
  <c r="I9" i="1"/>
  <c r="E9" i="1"/>
  <c r="R8" i="1"/>
  <c r="O8" i="1"/>
  <c r="M8" i="1"/>
  <c r="I8" i="1"/>
  <c r="E8" i="1"/>
  <c r="S8" i="1" s="1"/>
  <c r="T8" i="1" s="1"/>
  <c r="U8" i="1" s="1"/>
  <c r="R7" i="1"/>
  <c r="O7" i="1"/>
  <c r="M7" i="1"/>
  <c r="I7" i="1"/>
  <c r="E7" i="1"/>
  <c r="R6" i="1"/>
  <c r="O6" i="1"/>
  <c r="M6" i="1"/>
  <c r="I6" i="1"/>
  <c r="E6" i="1"/>
  <c r="R5" i="1"/>
  <c r="O5" i="1"/>
  <c r="M5" i="1"/>
  <c r="I5" i="1"/>
  <c r="S5" i="1" s="1"/>
  <c r="T5" i="1" s="1"/>
  <c r="U5" i="1" s="1"/>
  <c r="E5" i="1"/>
  <c r="R4" i="1"/>
  <c r="O4" i="1"/>
  <c r="M4" i="1"/>
  <c r="I4" i="1"/>
  <c r="E4" i="1"/>
  <c r="S6" i="1" l="1"/>
  <c r="T6" i="1" s="1"/>
  <c r="U6" i="1" s="1"/>
  <c r="S9" i="1"/>
  <c r="T9" i="1" s="1"/>
  <c r="U9" i="1" s="1"/>
  <c r="S14" i="1"/>
  <c r="T14" i="1" s="1"/>
  <c r="U14" i="1" s="1"/>
  <c r="S13" i="1"/>
  <c r="T13" i="1" s="1"/>
  <c r="U13" i="1" s="1"/>
  <c r="S10" i="1"/>
  <c r="T10" i="1" s="1"/>
  <c r="U10" i="1" s="1"/>
  <c r="S7" i="1"/>
  <c r="T7" i="1" s="1"/>
  <c r="U7" i="1" s="1"/>
  <c r="S4" i="1"/>
  <c r="T4" i="1" s="1"/>
  <c r="U4" i="1" s="1"/>
</calcChain>
</file>

<file path=xl/sharedStrings.xml><?xml version="1.0" encoding="utf-8"?>
<sst xmlns="http://schemas.openxmlformats.org/spreadsheetml/2006/main" count="78" uniqueCount="73">
  <si>
    <t>FORM PENILAIAN RM2206 - Fisika Teknik II [A]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</si>
  <si>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</si>
  <si>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</si>
  <si>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</si>
  <si>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</si>
  <si>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</si>
  <si>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</si>
  <si>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</si>
  <si>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</si>
  <si>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</si>
  <si>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</si>
  <si>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</si>
  <si>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</si>
  <si>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</si>
  <si>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</si>
  <si>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</si>
  <si>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</si>
  <si>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</si>
  <si>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</si>
  <si>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</si>
  <si>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</si>
  <si>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</si>
  <si>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SITI RIZKY AULIA</t>
  </si>
  <si>
    <t>DAFTAR NILAI TARUNA</t>
  </si>
  <si>
    <t>ADITIA SAMSUDDIN</t>
  </si>
  <si>
    <t>NAMA DOSEN</t>
  </si>
  <si>
    <t>NUR MAKKIE PERDANA KUSUMA</t>
  </si>
  <si>
    <t>FARIQ MAULANA IMANULLAH</t>
  </si>
  <si>
    <t>TAHUN AKADEMIK</t>
  </si>
  <si>
    <t>2023/2024</t>
  </si>
  <si>
    <t>ADITYA ALVIANSYAH</t>
  </si>
  <si>
    <t>MATA KULIAH / KELAS</t>
  </si>
  <si>
    <t>Fisika Teknik II [A]</t>
  </si>
  <si>
    <t>ALHIDA YAHYA ANZALTA</t>
  </si>
  <si>
    <t>SEMESTER</t>
  </si>
  <si>
    <t>LUTHFIE ILYAS SAHPUTRA</t>
  </si>
  <si>
    <t>JUMLAH PERTEMUAN</t>
  </si>
  <si>
    <t>MUHAMMAD BRYAND YOGYA ALFRENDATAMA</t>
  </si>
  <si>
    <t>SKS</t>
  </si>
  <si>
    <t>IRKHAM RIYAN SAFRONI</t>
  </si>
  <si>
    <t>ROY BRIYAN DEACON SONGGO</t>
  </si>
  <si>
    <t>KONTRAK PERKULIAHAN</t>
  </si>
  <si>
    <t>SYARIF FADIL ARDIANSYAH</t>
  </si>
  <si>
    <t>PROSENTASE %</t>
  </si>
  <si>
    <t>ALDO YONNIAR</t>
  </si>
  <si>
    <t>T    : KEHADIRAN</t>
  </si>
  <si>
    <t>ADIET ARIANTO</t>
  </si>
  <si>
    <t>SK   : SIKAP</t>
  </si>
  <si>
    <t>NQ   : QUIZ</t>
  </si>
  <si>
    <t>NT   : TUGAS</t>
  </si>
  <si>
    <t>UTS  : UJIAN TENGAH SEMESTER</t>
  </si>
  <si>
    <t>UAS  : UJIAN AKHIR SEMESTER</t>
  </si>
  <si>
    <t>TOTAL</t>
  </si>
  <si>
    <t>NH</t>
  </si>
  <si>
    <t>NILAI HURUF (A-E, K)</t>
  </si>
  <si>
    <t>NU</t>
  </si>
  <si>
    <t>NILAI RATA-RATA UTS + UAS</t>
  </si>
  <si>
    <t>NA</t>
  </si>
  <si>
    <t>81-100</t>
  </si>
  <si>
    <t>A</t>
  </si>
  <si>
    <t>66-80</t>
  </si>
  <si>
    <t>B</t>
  </si>
  <si>
    <t>56-65</t>
  </si>
  <si>
    <t>C</t>
  </si>
  <si>
    <t>40-55</t>
  </si>
  <si>
    <t>D</t>
  </si>
  <si>
    <t>0-39</t>
  </si>
  <si>
    <t>E</t>
  </si>
  <si>
    <t>DIBERI KESEMPATAN SEGERA UTK TUGAS/KUIS/UJIAN</t>
  </si>
  <si>
    <t>K</t>
  </si>
  <si>
    <t>WARNA</t>
  </si>
  <si>
    <t>BISA DIISI/DIUBAH</t>
  </si>
  <si>
    <t>TIDAK BOLEH DIUBAH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</si>
</sst>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pane xSplit="3" ySplit="3" topLeftCell="T4" activePane="bottomRight" state="frozen"/>
      <selection pane="topRight"/>
      <selection pane="bottomLeft"/>
      <selection pane="bottomRight" activeCell="X16" sqref="X16"/>
    </sheetView>
  </sheetViews>
  <sheetFormatPr defaultRowHeight="14.4" x14ac:dyDescent="0.3"/>
  <cols>
    <col min="1" max="1" width="3.44140625" bestFit="1" customWidth="1"/>
    <col min="2" max="2" width="10.5546875" bestFit="1" customWidth="1"/>
    <col min="3" max="3" width="41.109375" bestFit="1" customWidth="1"/>
    <col min="4" max="20" width="9" customWidth="1"/>
    <col min="21" max="21" width="22.44140625" customWidth="1"/>
    <col min="23" max="24" width="37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4.950000000000003" customHeight="1" x14ac:dyDescent="0.3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3">
      <c r="A4" s="3">
        <v>1</v>
      </c>
      <c r="B4" s="3">
        <v>23072417</v>
      </c>
      <c r="C4" s="3" t="s">
        <v>22</v>
      </c>
      <c r="D4" s="10">
        <v>19</v>
      </c>
      <c r="E4" s="5">
        <f t="shared" ref="E4:E15" si="0">(IF(D4&lt;$X$9,D4,$X$9)/$X$9)*100</f>
        <v>100</v>
      </c>
      <c r="F4" s="10">
        <v>80</v>
      </c>
      <c r="G4" s="10">
        <v>80</v>
      </c>
      <c r="H4" s="10">
        <v>80</v>
      </c>
      <c r="I4" s="5">
        <f t="shared" ref="I4:I15" si="1">IF(AVERAGE(F4:H4)&gt;100,100,AVERAGE(F4:H4))</f>
        <v>80</v>
      </c>
      <c r="J4" s="10">
        <v>80</v>
      </c>
      <c r="K4" s="10">
        <v>80</v>
      </c>
      <c r="L4" s="10">
        <v>80</v>
      </c>
      <c r="M4" s="5">
        <f t="shared" ref="M4:M15" si="2">IF(AVERAGE(J4:L4)&gt;100,100,AVERAGE(J4:L4))</f>
        <v>80</v>
      </c>
      <c r="N4" s="10">
        <v>80</v>
      </c>
      <c r="O4" s="5">
        <f t="shared" ref="O4:O15" si="3">IF(AVERAGE(N4:N4)&gt;100,100,AVERAGE(N4:N4))</f>
        <v>80</v>
      </c>
      <c r="P4" s="10">
        <v>100</v>
      </c>
      <c r="Q4" s="10">
        <v>90</v>
      </c>
      <c r="R4" s="5">
        <f t="shared" ref="R4:R15" si="4">AVERAGE(P4:Q4)</f>
        <v>95</v>
      </c>
      <c r="S4" s="5">
        <f t="shared" ref="S4:S15" si="5">(E4*$X$14%)+(I4*$X$17%)+(M4*$X$16%)+(O4*$X$15%)+(IF(P4&gt;100,100,P4)*$X$18%)+(IF(Q4&gt;100,100,Q4)*$X$19%)</f>
        <v>91</v>
      </c>
      <c r="T4" s="5" t="str">
        <f t="shared" ref="T4:T15" si="6">IF(AND(F4=0,G4=0,H4=0,J4=0,K4=0,L4=0,P4=0,Q4=0),"K",IF(S4&gt;=81,"A",IF(S4&gt;=66,"B",IF(S4&gt;=56,"C",IF(S4&gt;=40,"D",IF(S4&gt;=0,"E","K"))))))</f>
        <v>A</v>
      </c>
      <c r="U4" s="4" t="str">
        <f t="shared" ref="U4:U15" si="7">IF(T4="A","BAIK SEKALI",IF(T4="B","BAIK",IF(T4="C","CUKUP",IF(T4="D","KURANG",IF(T4="E","MENGULANG",IF(T4="K","TIDAK LENGKAP","ERROR"))))))</f>
        <v>BAIK SEKALI</v>
      </c>
      <c r="W4" s="13" t="s">
        <v>23</v>
      </c>
      <c r="X4" s="13"/>
    </row>
    <row r="5" spans="1:24" x14ac:dyDescent="0.3">
      <c r="A5" s="3">
        <v>2</v>
      </c>
      <c r="B5" s="3">
        <v>23072499</v>
      </c>
      <c r="C5" s="3" t="s">
        <v>24</v>
      </c>
      <c r="D5" s="10">
        <v>19</v>
      </c>
      <c r="E5" s="5">
        <f t="shared" si="0"/>
        <v>100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80</v>
      </c>
      <c r="K5" s="10">
        <v>80</v>
      </c>
      <c r="L5" s="10">
        <v>80</v>
      </c>
      <c r="M5" s="5">
        <f t="shared" si="2"/>
        <v>80</v>
      </c>
      <c r="N5" s="10">
        <v>80</v>
      </c>
      <c r="O5" s="5">
        <f t="shared" si="3"/>
        <v>80</v>
      </c>
      <c r="P5" s="10">
        <v>100</v>
      </c>
      <c r="Q5" s="10">
        <v>90</v>
      </c>
      <c r="R5" s="5">
        <f t="shared" si="4"/>
        <v>95</v>
      </c>
      <c r="S5" s="5">
        <f t="shared" si="5"/>
        <v>91</v>
      </c>
      <c r="T5" s="5" t="str">
        <f t="shared" si="6"/>
        <v>A</v>
      </c>
      <c r="U5" s="4" t="str">
        <f t="shared" si="7"/>
        <v>BAIK SEKALI</v>
      </c>
      <c r="W5" s="4" t="s">
        <v>25</v>
      </c>
      <c r="X5" s="5" t="s">
        <v>26</v>
      </c>
    </row>
    <row r="6" spans="1:24" x14ac:dyDescent="0.3">
      <c r="A6" s="3">
        <v>3</v>
      </c>
      <c r="B6" s="3">
        <v>23072512</v>
      </c>
      <c r="C6" s="3" t="s">
        <v>27</v>
      </c>
      <c r="D6" s="10">
        <v>13</v>
      </c>
      <c r="E6" s="5">
        <f t="shared" si="0"/>
        <v>72.222222222222214</v>
      </c>
      <c r="F6" s="10">
        <v>60</v>
      </c>
      <c r="G6" s="10">
        <v>60</v>
      </c>
      <c r="H6" s="10">
        <v>60</v>
      </c>
      <c r="I6" s="5">
        <f t="shared" si="1"/>
        <v>60</v>
      </c>
      <c r="J6" s="10">
        <v>60</v>
      </c>
      <c r="K6" s="10">
        <v>60</v>
      </c>
      <c r="L6" s="10">
        <v>60</v>
      </c>
      <c r="M6" s="5">
        <f t="shared" si="2"/>
        <v>60</v>
      </c>
      <c r="N6" s="10">
        <v>60</v>
      </c>
      <c r="O6" s="5">
        <f t="shared" si="3"/>
        <v>60</v>
      </c>
      <c r="P6" s="10">
        <v>0</v>
      </c>
      <c r="Q6" s="10">
        <v>0</v>
      </c>
      <c r="R6" s="5">
        <f t="shared" si="4"/>
        <v>0</v>
      </c>
      <c r="S6" s="5">
        <f t="shared" si="5"/>
        <v>25.222222222222221</v>
      </c>
      <c r="T6" s="5" t="str">
        <f t="shared" si="6"/>
        <v>E</v>
      </c>
      <c r="U6" s="4" t="str">
        <f t="shared" si="7"/>
        <v>MENGULANG</v>
      </c>
      <c r="W6" s="4" t="s">
        <v>28</v>
      </c>
      <c r="X6" s="5" t="s">
        <v>29</v>
      </c>
    </row>
    <row r="7" spans="1:24" x14ac:dyDescent="0.3">
      <c r="A7" s="3">
        <v>4</v>
      </c>
      <c r="B7" s="3">
        <v>23072528</v>
      </c>
      <c r="C7" s="3" t="s">
        <v>30</v>
      </c>
      <c r="D7" s="10">
        <v>19</v>
      </c>
      <c r="E7" s="5">
        <f t="shared" si="0"/>
        <v>100</v>
      </c>
      <c r="F7" s="10">
        <v>80</v>
      </c>
      <c r="G7" s="10">
        <v>80</v>
      </c>
      <c r="H7" s="10">
        <v>80</v>
      </c>
      <c r="I7" s="5">
        <f t="shared" si="1"/>
        <v>80</v>
      </c>
      <c r="J7" s="10">
        <v>80</v>
      </c>
      <c r="K7" s="10">
        <v>80</v>
      </c>
      <c r="L7" s="10">
        <v>80</v>
      </c>
      <c r="M7" s="5">
        <f t="shared" si="2"/>
        <v>80</v>
      </c>
      <c r="N7" s="10">
        <v>80</v>
      </c>
      <c r="O7" s="5">
        <f t="shared" si="3"/>
        <v>80</v>
      </c>
      <c r="P7" s="10">
        <v>100</v>
      </c>
      <c r="Q7" s="10">
        <v>90</v>
      </c>
      <c r="R7" s="5">
        <f t="shared" si="4"/>
        <v>95</v>
      </c>
      <c r="S7" s="5">
        <f t="shared" si="5"/>
        <v>91</v>
      </c>
      <c r="T7" s="5" t="str">
        <f t="shared" si="6"/>
        <v>A</v>
      </c>
      <c r="U7" s="4" t="str">
        <f t="shared" si="7"/>
        <v>BAIK SEKALI</v>
      </c>
      <c r="W7" s="4" t="s">
        <v>31</v>
      </c>
      <c r="X7" s="5" t="s">
        <v>32</v>
      </c>
    </row>
    <row r="8" spans="1:24" x14ac:dyDescent="0.3">
      <c r="A8" s="3">
        <v>5</v>
      </c>
      <c r="B8" s="3">
        <v>23072547</v>
      </c>
      <c r="C8" s="3" t="s">
        <v>33</v>
      </c>
      <c r="D8" s="10">
        <v>19</v>
      </c>
      <c r="E8" s="5">
        <f t="shared" si="0"/>
        <v>100</v>
      </c>
      <c r="F8" s="10">
        <v>60</v>
      </c>
      <c r="G8" s="10">
        <v>60</v>
      </c>
      <c r="H8" s="10">
        <v>60</v>
      </c>
      <c r="I8" s="5">
        <f t="shared" si="1"/>
        <v>60</v>
      </c>
      <c r="J8" s="10">
        <v>60</v>
      </c>
      <c r="K8" s="10">
        <v>60</v>
      </c>
      <c r="L8" s="10">
        <v>60</v>
      </c>
      <c r="M8" s="5">
        <f t="shared" si="2"/>
        <v>60</v>
      </c>
      <c r="N8" s="10">
        <v>60</v>
      </c>
      <c r="O8" s="5">
        <f t="shared" si="3"/>
        <v>60</v>
      </c>
      <c r="P8" s="10">
        <v>100</v>
      </c>
      <c r="Q8" s="10">
        <v>90</v>
      </c>
      <c r="R8" s="5">
        <f t="shared" si="4"/>
        <v>95</v>
      </c>
      <c r="S8" s="5">
        <f t="shared" si="5"/>
        <v>85</v>
      </c>
      <c r="T8" s="5" t="str">
        <f t="shared" si="6"/>
        <v>A</v>
      </c>
      <c r="U8" s="4" t="str">
        <f t="shared" si="7"/>
        <v>BAIK SEKALI</v>
      </c>
      <c r="W8" s="4" t="s">
        <v>34</v>
      </c>
      <c r="X8" s="5">
        <v>2</v>
      </c>
    </row>
    <row r="9" spans="1:24" x14ac:dyDescent="0.3">
      <c r="A9" s="3">
        <v>6</v>
      </c>
      <c r="B9" s="3">
        <v>23072559</v>
      </c>
      <c r="C9" s="3" t="s">
        <v>35</v>
      </c>
      <c r="D9" s="10">
        <v>10</v>
      </c>
      <c r="E9" s="5">
        <f t="shared" si="0"/>
        <v>55.555555555555557</v>
      </c>
      <c r="F9" s="10">
        <v>60</v>
      </c>
      <c r="G9" s="10">
        <v>60</v>
      </c>
      <c r="H9" s="10">
        <v>60</v>
      </c>
      <c r="I9" s="5">
        <f t="shared" si="1"/>
        <v>60</v>
      </c>
      <c r="J9" s="10">
        <v>60</v>
      </c>
      <c r="K9" s="10">
        <v>60</v>
      </c>
      <c r="L9" s="10">
        <v>60</v>
      </c>
      <c r="M9" s="5">
        <f t="shared" si="2"/>
        <v>60</v>
      </c>
      <c r="N9" s="10">
        <v>60</v>
      </c>
      <c r="O9" s="5">
        <f t="shared" si="3"/>
        <v>60</v>
      </c>
      <c r="P9" s="10">
        <v>0</v>
      </c>
      <c r="Q9" s="10">
        <v>0</v>
      </c>
      <c r="R9" s="5">
        <f t="shared" si="4"/>
        <v>0</v>
      </c>
      <c r="S9" s="5">
        <f t="shared" si="5"/>
        <v>23.555555555555557</v>
      </c>
      <c r="T9" s="5" t="str">
        <f t="shared" si="6"/>
        <v>E</v>
      </c>
      <c r="U9" s="4" t="str">
        <f t="shared" si="7"/>
        <v>MENGULANG</v>
      </c>
      <c r="W9" s="4" t="s">
        <v>36</v>
      </c>
      <c r="X9" s="10">
        <v>18</v>
      </c>
    </row>
    <row r="10" spans="1:24" x14ac:dyDescent="0.3">
      <c r="A10" s="3">
        <v>7</v>
      </c>
      <c r="B10" s="3">
        <v>23072589</v>
      </c>
      <c r="C10" s="3" t="s">
        <v>37</v>
      </c>
      <c r="D10" s="10">
        <v>19</v>
      </c>
      <c r="E10" s="5">
        <f t="shared" si="0"/>
        <v>100</v>
      </c>
      <c r="F10" s="10">
        <v>60</v>
      </c>
      <c r="G10" s="10">
        <v>60</v>
      </c>
      <c r="H10" s="10">
        <v>60</v>
      </c>
      <c r="I10" s="5">
        <f t="shared" si="1"/>
        <v>60</v>
      </c>
      <c r="J10" s="10">
        <v>60</v>
      </c>
      <c r="K10" s="10">
        <v>60</v>
      </c>
      <c r="L10" s="10">
        <v>60</v>
      </c>
      <c r="M10" s="5">
        <f t="shared" si="2"/>
        <v>60</v>
      </c>
      <c r="N10" s="10">
        <v>60</v>
      </c>
      <c r="O10" s="5">
        <f t="shared" si="3"/>
        <v>60</v>
      </c>
      <c r="P10" s="10">
        <v>100</v>
      </c>
      <c r="Q10" s="10">
        <v>90</v>
      </c>
      <c r="R10" s="5">
        <f t="shared" si="4"/>
        <v>95</v>
      </c>
      <c r="S10" s="5">
        <f t="shared" si="5"/>
        <v>85</v>
      </c>
      <c r="T10" s="5" t="str">
        <f t="shared" si="6"/>
        <v>A</v>
      </c>
      <c r="U10" s="4" t="str">
        <f t="shared" si="7"/>
        <v>BAIK SEKALI</v>
      </c>
      <c r="W10" s="4" t="s">
        <v>38</v>
      </c>
      <c r="X10" s="5">
        <v>2</v>
      </c>
    </row>
    <row r="11" spans="1:24" x14ac:dyDescent="0.3">
      <c r="A11" s="3">
        <v>8</v>
      </c>
      <c r="B11" s="3">
        <v>23072619</v>
      </c>
      <c r="C11" s="3" t="s">
        <v>39</v>
      </c>
      <c r="D11" s="10">
        <v>19</v>
      </c>
      <c r="E11" s="5">
        <f t="shared" si="0"/>
        <v>100</v>
      </c>
      <c r="F11" s="10">
        <v>80</v>
      </c>
      <c r="G11" s="10">
        <v>80</v>
      </c>
      <c r="H11" s="10">
        <v>80</v>
      </c>
      <c r="I11" s="5">
        <f t="shared" si="1"/>
        <v>80</v>
      </c>
      <c r="J11" s="10">
        <v>80</v>
      </c>
      <c r="K11" s="10">
        <v>80</v>
      </c>
      <c r="L11" s="10">
        <v>80</v>
      </c>
      <c r="M11" s="5">
        <f t="shared" si="2"/>
        <v>80</v>
      </c>
      <c r="N11" s="10">
        <v>80</v>
      </c>
      <c r="O11" s="5">
        <f t="shared" si="3"/>
        <v>80</v>
      </c>
      <c r="P11" s="10">
        <v>100</v>
      </c>
      <c r="Q11" s="10">
        <v>90</v>
      </c>
      <c r="R11" s="5">
        <f t="shared" si="4"/>
        <v>95</v>
      </c>
      <c r="S11" s="5">
        <f t="shared" si="5"/>
        <v>91</v>
      </c>
      <c r="T11" s="5" t="str">
        <f t="shared" si="6"/>
        <v>A</v>
      </c>
      <c r="U11" s="4" t="str">
        <f t="shared" si="7"/>
        <v>BAIK SEKALI</v>
      </c>
      <c r="W11" s="1"/>
      <c r="X11" s="1"/>
    </row>
    <row r="12" spans="1:24" x14ac:dyDescent="0.3">
      <c r="A12" s="3">
        <v>9</v>
      </c>
      <c r="B12" s="3">
        <v>23072634</v>
      </c>
      <c r="C12" s="3" t="s">
        <v>40</v>
      </c>
      <c r="D12" s="10">
        <v>19</v>
      </c>
      <c r="E12" s="5">
        <f t="shared" si="0"/>
        <v>100</v>
      </c>
      <c r="F12" s="10">
        <v>60</v>
      </c>
      <c r="G12" s="10">
        <v>60</v>
      </c>
      <c r="H12" s="10">
        <v>60</v>
      </c>
      <c r="I12" s="5">
        <f t="shared" si="1"/>
        <v>60</v>
      </c>
      <c r="J12" s="10">
        <v>60</v>
      </c>
      <c r="K12" s="10">
        <v>60</v>
      </c>
      <c r="L12" s="10">
        <v>60</v>
      </c>
      <c r="M12" s="5">
        <f t="shared" si="2"/>
        <v>60</v>
      </c>
      <c r="N12" s="10">
        <v>60</v>
      </c>
      <c r="O12" s="5">
        <f t="shared" si="3"/>
        <v>60</v>
      </c>
      <c r="P12" s="10">
        <v>100</v>
      </c>
      <c r="Q12" s="10">
        <v>90</v>
      </c>
      <c r="R12" s="5">
        <f t="shared" si="4"/>
        <v>95</v>
      </c>
      <c r="S12" s="5">
        <f t="shared" si="5"/>
        <v>85</v>
      </c>
      <c r="T12" s="5" t="str">
        <f t="shared" si="6"/>
        <v>A</v>
      </c>
      <c r="U12" s="4" t="str">
        <f t="shared" si="7"/>
        <v>BAIK SEKALI</v>
      </c>
      <c r="W12" s="13" t="s">
        <v>41</v>
      </c>
      <c r="X12" s="13"/>
    </row>
    <row r="13" spans="1:24" x14ac:dyDescent="0.3">
      <c r="A13" s="3">
        <v>10</v>
      </c>
      <c r="B13" s="3">
        <v>23072638</v>
      </c>
      <c r="C13" s="3" t="s">
        <v>42</v>
      </c>
      <c r="D13" s="10">
        <v>19</v>
      </c>
      <c r="E13" s="5">
        <f t="shared" si="0"/>
        <v>100</v>
      </c>
      <c r="F13" s="10">
        <v>70</v>
      </c>
      <c r="G13" s="10">
        <v>70</v>
      </c>
      <c r="H13" s="10">
        <v>70</v>
      </c>
      <c r="I13" s="5">
        <f t="shared" si="1"/>
        <v>70</v>
      </c>
      <c r="J13" s="10">
        <v>70</v>
      </c>
      <c r="K13" s="10">
        <v>70</v>
      </c>
      <c r="L13" s="10">
        <v>70</v>
      </c>
      <c r="M13" s="5">
        <f t="shared" si="2"/>
        <v>70</v>
      </c>
      <c r="N13" s="10">
        <v>70</v>
      </c>
      <c r="O13" s="5">
        <f t="shared" si="3"/>
        <v>70</v>
      </c>
      <c r="P13" s="10">
        <v>100</v>
      </c>
      <c r="Q13" s="10">
        <v>90</v>
      </c>
      <c r="R13" s="5">
        <f t="shared" si="4"/>
        <v>95</v>
      </c>
      <c r="S13" s="5">
        <f t="shared" si="5"/>
        <v>88</v>
      </c>
      <c r="T13" s="5" t="str">
        <f t="shared" si="6"/>
        <v>A</v>
      </c>
      <c r="U13" s="4" t="str">
        <f t="shared" si="7"/>
        <v>BAIK SEKALI</v>
      </c>
      <c r="W13" s="2" t="s">
        <v>21</v>
      </c>
      <c r="X13" s="2" t="s">
        <v>43</v>
      </c>
    </row>
    <row r="14" spans="1:24" x14ac:dyDescent="0.3">
      <c r="A14" s="3">
        <v>11</v>
      </c>
      <c r="B14" s="3">
        <v>23072670</v>
      </c>
      <c r="C14" s="3" t="s">
        <v>44</v>
      </c>
      <c r="D14" s="10">
        <v>19</v>
      </c>
      <c r="E14" s="5">
        <f t="shared" si="0"/>
        <v>100</v>
      </c>
      <c r="F14" s="10">
        <v>80</v>
      </c>
      <c r="G14" s="10">
        <v>80</v>
      </c>
      <c r="H14" s="10">
        <v>80</v>
      </c>
      <c r="I14" s="5">
        <f t="shared" si="1"/>
        <v>80</v>
      </c>
      <c r="J14" s="10">
        <v>80</v>
      </c>
      <c r="K14" s="10">
        <v>80</v>
      </c>
      <c r="L14" s="10">
        <v>80</v>
      </c>
      <c r="M14" s="5">
        <f t="shared" si="2"/>
        <v>80</v>
      </c>
      <c r="N14" s="10">
        <v>80</v>
      </c>
      <c r="O14" s="5">
        <f t="shared" si="3"/>
        <v>80</v>
      </c>
      <c r="P14" s="10">
        <v>100</v>
      </c>
      <c r="Q14" s="10">
        <v>90</v>
      </c>
      <c r="R14" s="5">
        <f t="shared" si="4"/>
        <v>95</v>
      </c>
      <c r="S14" s="5">
        <f t="shared" si="5"/>
        <v>91</v>
      </c>
      <c r="T14" s="5" t="str">
        <f t="shared" si="6"/>
        <v>A</v>
      </c>
      <c r="U14" s="4" t="str">
        <f t="shared" si="7"/>
        <v>BAIK SEKALI</v>
      </c>
      <c r="W14" s="4" t="s">
        <v>45</v>
      </c>
      <c r="X14" s="10">
        <v>10</v>
      </c>
    </row>
    <row r="15" spans="1:24" x14ac:dyDescent="0.3">
      <c r="A15" s="3">
        <v>12</v>
      </c>
      <c r="B15" s="3">
        <v>23072828</v>
      </c>
      <c r="C15" s="3" t="s">
        <v>46</v>
      </c>
      <c r="D15" s="10">
        <v>19</v>
      </c>
      <c r="E15" s="5">
        <f t="shared" si="0"/>
        <v>100</v>
      </c>
      <c r="F15" s="10">
        <v>80</v>
      </c>
      <c r="G15" s="10">
        <v>80</v>
      </c>
      <c r="H15" s="10">
        <v>80</v>
      </c>
      <c r="I15" s="5">
        <f t="shared" si="1"/>
        <v>80</v>
      </c>
      <c r="J15" s="10">
        <v>80</v>
      </c>
      <c r="K15" s="10">
        <v>80</v>
      </c>
      <c r="L15" s="10">
        <v>80</v>
      </c>
      <c r="M15" s="5">
        <f t="shared" si="2"/>
        <v>80</v>
      </c>
      <c r="N15" s="10">
        <v>80</v>
      </c>
      <c r="O15" s="5">
        <f t="shared" si="3"/>
        <v>80</v>
      </c>
      <c r="P15" s="10">
        <v>100</v>
      </c>
      <c r="Q15" s="10">
        <v>90</v>
      </c>
      <c r="R15" s="5">
        <f t="shared" si="4"/>
        <v>95</v>
      </c>
      <c r="S15" s="5">
        <f t="shared" si="5"/>
        <v>91</v>
      </c>
      <c r="T15" s="5" t="str">
        <f t="shared" si="6"/>
        <v>A</v>
      </c>
      <c r="U15" s="4" t="str">
        <f t="shared" si="7"/>
        <v>BAIK SEKALI</v>
      </c>
      <c r="W15" s="4" t="s">
        <v>47</v>
      </c>
      <c r="X15" s="10">
        <v>10</v>
      </c>
    </row>
    <row r="16" spans="1:24" x14ac:dyDescent="0.3">
      <c r="W16" s="4" t="s">
        <v>48</v>
      </c>
      <c r="X16" s="10">
        <v>10</v>
      </c>
    </row>
    <row r="17" spans="23:24" x14ac:dyDescent="0.3">
      <c r="W17" s="4" t="s">
        <v>49</v>
      </c>
      <c r="X17" s="10">
        <v>10</v>
      </c>
    </row>
    <row r="18" spans="23:24" x14ac:dyDescent="0.3">
      <c r="W18" s="4" t="s">
        <v>50</v>
      </c>
      <c r="X18" s="10">
        <v>30</v>
      </c>
    </row>
    <row r="19" spans="23:24" x14ac:dyDescent="0.3">
      <c r="W19" s="4" t="s">
        <v>51</v>
      </c>
      <c r="X19" s="10">
        <v>30</v>
      </c>
    </row>
    <row r="20" spans="23:24" x14ac:dyDescent="0.3">
      <c r="W20" s="2" t="s">
        <v>52</v>
      </c>
      <c r="X20" s="2">
        <f>SUM(X14:X19)</f>
        <v>100</v>
      </c>
    </row>
    <row r="21" spans="23:24" x14ac:dyDescent="0.3">
      <c r="W21" s="1"/>
      <c r="X21" s="1"/>
    </row>
    <row r="22" spans="23:24" x14ac:dyDescent="0.3">
      <c r="W22" s="2" t="s">
        <v>41</v>
      </c>
      <c r="X22" s="2" t="s">
        <v>43</v>
      </c>
    </row>
    <row r="23" spans="23:24" x14ac:dyDescent="0.3">
      <c r="W23" s="4" t="s">
        <v>53</v>
      </c>
      <c r="X23" s="4" t="s">
        <v>54</v>
      </c>
    </row>
    <row r="24" spans="23:24" x14ac:dyDescent="0.3">
      <c r="W24" s="4" t="s">
        <v>55</v>
      </c>
      <c r="X24" s="4" t="s">
        <v>56</v>
      </c>
    </row>
    <row r="25" spans="23:24" x14ac:dyDescent="0.3">
      <c r="W25" s="4" t="s">
        <v>57</v>
      </c>
      <c r="X25" s="4" t="s">
        <v>19</v>
      </c>
    </row>
    <row r="26" spans="23:24" x14ac:dyDescent="0.3">
      <c r="W26" s="4" t="s">
        <v>58</v>
      </c>
      <c r="X26" s="4" t="s">
        <v>59</v>
      </c>
    </row>
    <row r="27" spans="23:24" x14ac:dyDescent="0.3">
      <c r="W27" s="4" t="s">
        <v>60</v>
      </c>
      <c r="X27" s="4" t="s">
        <v>61</v>
      </c>
    </row>
    <row r="28" spans="23:24" x14ac:dyDescent="0.3">
      <c r="W28" s="4" t="s">
        <v>62</v>
      </c>
      <c r="X28" s="4" t="s">
        <v>63</v>
      </c>
    </row>
    <row r="29" spans="23:24" x14ac:dyDescent="0.3">
      <c r="W29" s="4" t="s">
        <v>64</v>
      </c>
      <c r="X29" s="4" t="s">
        <v>65</v>
      </c>
    </row>
    <row r="30" spans="23:24" x14ac:dyDescent="0.3">
      <c r="W30" s="4" t="s">
        <v>66</v>
      </c>
      <c r="X30" s="4" t="s">
        <v>67</v>
      </c>
    </row>
    <row r="31" spans="23:24" x14ac:dyDescent="0.3">
      <c r="W31" s="7" t="s">
        <v>68</v>
      </c>
      <c r="X31" s="4" t="s">
        <v>69</v>
      </c>
    </row>
    <row r="32" spans="23:24" x14ac:dyDescent="0.3">
      <c r="W32" s="1"/>
      <c r="X32" s="1"/>
    </row>
    <row r="33" spans="23:24" x14ac:dyDescent="0.3">
      <c r="W33" s="2" t="s">
        <v>70</v>
      </c>
      <c r="X33" s="2" t="s">
        <v>21</v>
      </c>
    </row>
    <row r="34" spans="23:24" x14ac:dyDescent="0.3">
      <c r="W34" s="6"/>
      <c r="X34" s="4" t="s">
        <v>71</v>
      </c>
    </row>
    <row r="35" spans="23:24" x14ac:dyDescent="0.3">
      <c r="W35" s="5"/>
      <c r="X35" s="4" t="s">
        <v>72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RM2206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makkie</cp:lastModifiedBy>
  <dcterms:created xsi:type="dcterms:W3CDTF">2024-08-01T02:21:00Z</dcterms:created>
  <dcterms:modified xsi:type="dcterms:W3CDTF">2024-08-02T13:54:47Z</dcterms:modified>
  <cp:category/>
</cp:coreProperties>
</file>