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D:\MAKUL SIM\NILAI KELAS 2024_GENAP\"/>
    </mc:Choice>
  </mc:AlternateContent>
  <xr:revisionPtr revIDLastSave="0" documentId="13_ncr:1_{043465AF-5EE4-442B-9261-9EC779667F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TU20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7" i="1" l="1"/>
  <c r="O47" i="1"/>
  <c r="M47" i="1"/>
  <c r="I47" i="1"/>
  <c r="E47" i="1"/>
  <c r="R46" i="1"/>
  <c r="O46" i="1"/>
  <c r="M46" i="1"/>
  <c r="I46" i="1"/>
  <c r="E46" i="1"/>
  <c r="R45" i="1"/>
  <c r="O45" i="1"/>
  <c r="M45" i="1"/>
  <c r="I45" i="1"/>
  <c r="E45" i="1"/>
  <c r="R44" i="1"/>
  <c r="O44" i="1"/>
  <c r="M44" i="1"/>
  <c r="I44" i="1"/>
  <c r="E44" i="1"/>
  <c r="R43" i="1"/>
  <c r="O43" i="1"/>
  <c r="M43" i="1"/>
  <c r="I43" i="1"/>
  <c r="E43" i="1"/>
  <c r="R42" i="1"/>
  <c r="O42" i="1"/>
  <c r="M42" i="1"/>
  <c r="I42" i="1"/>
  <c r="E42" i="1"/>
  <c r="R41" i="1"/>
  <c r="O41" i="1"/>
  <c r="M41" i="1"/>
  <c r="I41" i="1"/>
  <c r="E41" i="1"/>
  <c r="R40" i="1"/>
  <c r="O40" i="1"/>
  <c r="M40" i="1"/>
  <c r="I40" i="1"/>
  <c r="E40" i="1"/>
  <c r="R39" i="1"/>
  <c r="O39" i="1"/>
  <c r="M39" i="1"/>
  <c r="I39" i="1"/>
  <c r="E39" i="1"/>
  <c r="R38" i="1"/>
  <c r="O38" i="1"/>
  <c r="M38" i="1"/>
  <c r="I38" i="1"/>
  <c r="E38" i="1"/>
  <c r="R37" i="1"/>
  <c r="O37" i="1"/>
  <c r="M37" i="1"/>
  <c r="I37" i="1"/>
  <c r="E37" i="1"/>
  <c r="R36" i="1"/>
  <c r="O36" i="1"/>
  <c r="M36" i="1"/>
  <c r="I36" i="1"/>
  <c r="E36" i="1"/>
  <c r="R35" i="1"/>
  <c r="O35" i="1"/>
  <c r="M35" i="1"/>
  <c r="I35" i="1"/>
  <c r="E35" i="1"/>
  <c r="R34" i="1"/>
  <c r="O34" i="1"/>
  <c r="M34" i="1"/>
  <c r="I34" i="1"/>
  <c r="E34" i="1"/>
  <c r="R33" i="1"/>
  <c r="O33" i="1"/>
  <c r="M33" i="1"/>
  <c r="I33" i="1"/>
  <c r="E33" i="1"/>
  <c r="R32" i="1"/>
  <c r="O32" i="1"/>
  <c r="M32" i="1"/>
  <c r="I32" i="1"/>
  <c r="E32" i="1"/>
  <c r="R31" i="1"/>
  <c r="O31" i="1"/>
  <c r="M31" i="1"/>
  <c r="I31" i="1"/>
  <c r="E31" i="1"/>
  <c r="R30" i="1"/>
  <c r="O30" i="1"/>
  <c r="M30" i="1"/>
  <c r="I30" i="1"/>
  <c r="E30" i="1"/>
  <c r="R29" i="1"/>
  <c r="O29" i="1"/>
  <c r="M29" i="1"/>
  <c r="I29" i="1"/>
  <c r="E29" i="1"/>
  <c r="R28" i="1"/>
  <c r="O28" i="1"/>
  <c r="M28" i="1"/>
  <c r="I28" i="1"/>
  <c r="E28" i="1"/>
  <c r="R27" i="1"/>
  <c r="O27" i="1"/>
  <c r="M27" i="1"/>
  <c r="I27" i="1"/>
  <c r="E27" i="1"/>
  <c r="R26" i="1"/>
  <c r="O26" i="1"/>
  <c r="M26" i="1"/>
  <c r="I26" i="1"/>
  <c r="E26" i="1"/>
  <c r="R25" i="1"/>
  <c r="O25" i="1"/>
  <c r="M25" i="1"/>
  <c r="I25" i="1"/>
  <c r="E25" i="1"/>
  <c r="R24" i="1"/>
  <c r="O24" i="1"/>
  <c r="M24" i="1"/>
  <c r="I24" i="1"/>
  <c r="E24" i="1"/>
  <c r="T23" i="1"/>
  <c r="U23" i="1" s="1"/>
  <c r="R23" i="1"/>
  <c r="O23" i="1"/>
  <c r="M23" i="1"/>
  <c r="I23" i="1"/>
  <c r="E23" i="1"/>
  <c r="T22" i="1"/>
  <c r="U22" i="1" s="1"/>
  <c r="R22" i="1"/>
  <c r="O22" i="1"/>
  <c r="M22" i="1"/>
  <c r="I22" i="1"/>
  <c r="E22" i="1"/>
  <c r="R21" i="1"/>
  <c r="O21" i="1"/>
  <c r="M21" i="1"/>
  <c r="I21" i="1"/>
  <c r="E21" i="1"/>
  <c r="X20" i="1"/>
  <c r="R20" i="1"/>
  <c r="O20" i="1"/>
  <c r="M20" i="1"/>
  <c r="I20" i="1"/>
  <c r="E20" i="1"/>
  <c r="R19" i="1"/>
  <c r="O19" i="1"/>
  <c r="M19" i="1"/>
  <c r="I19" i="1"/>
  <c r="E19" i="1"/>
  <c r="R18" i="1"/>
  <c r="O18" i="1"/>
  <c r="M18" i="1"/>
  <c r="I18" i="1"/>
  <c r="E18" i="1"/>
  <c r="R17" i="1"/>
  <c r="O17" i="1"/>
  <c r="M17" i="1"/>
  <c r="I17" i="1"/>
  <c r="E17" i="1"/>
  <c r="R16" i="1"/>
  <c r="O16" i="1"/>
  <c r="M16" i="1"/>
  <c r="I16" i="1"/>
  <c r="E16" i="1"/>
  <c r="R15" i="1"/>
  <c r="O15" i="1"/>
  <c r="M15" i="1"/>
  <c r="I15" i="1"/>
  <c r="E15" i="1"/>
  <c r="R14" i="1"/>
  <c r="O14" i="1"/>
  <c r="M14" i="1"/>
  <c r="I14" i="1"/>
  <c r="E14" i="1"/>
  <c r="R13" i="1"/>
  <c r="O13" i="1"/>
  <c r="M13" i="1"/>
  <c r="I13" i="1"/>
  <c r="E13" i="1"/>
  <c r="R12" i="1"/>
  <c r="O12" i="1"/>
  <c r="M12" i="1"/>
  <c r="I12" i="1"/>
  <c r="E12" i="1"/>
  <c r="R11" i="1"/>
  <c r="O11" i="1"/>
  <c r="M11" i="1"/>
  <c r="I11" i="1"/>
  <c r="E11" i="1"/>
  <c r="R10" i="1"/>
  <c r="O10" i="1"/>
  <c r="M10" i="1"/>
  <c r="I10" i="1"/>
  <c r="E10" i="1"/>
  <c r="R9" i="1"/>
  <c r="O9" i="1"/>
  <c r="M9" i="1"/>
  <c r="I9" i="1"/>
  <c r="E9" i="1"/>
  <c r="R8" i="1"/>
  <c r="O8" i="1"/>
  <c r="M8" i="1"/>
  <c r="I8" i="1"/>
  <c r="E8" i="1"/>
  <c r="R7" i="1"/>
  <c r="O7" i="1"/>
  <c r="M7" i="1"/>
  <c r="I7" i="1"/>
  <c r="E7" i="1"/>
  <c r="R6" i="1"/>
  <c r="O6" i="1"/>
  <c r="M6" i="1"/>
  <c r="I6" i="1"/>
  <c r="E6" i="1"/>
  <c r="R5" i="1"/>
  <c r="O5" i="1"/>
  <c r="M5" i="1"/>
  <c r="I5" i="1"/>
  <c r="E5" i="1"/>
  <c r="R4" i="1"/>
  <c r="O4" i="1"/>
  <c r="M4" i="1"/>
  <c r="I4" i="1"/>
  <c r="E4" i="1"/>
  <c r="S35" i="1" l="1"/>
  <c r="T35" i="1" s="1"/>
  <c r="U35" i="1" s="1"/>
  <c r="S23" i="1"/>
  <c r="S22" i="1"/>
  <c r="S37" i="1"/>
  <c r="T37" i="1" s="1"/>
  <c r="U37" i="1" s="1"/>
  <c r="S13" i="1"/>
  <c r="T13" i="1" s="1"/>
  <c r="U13" i="1" s="1"/>
  <c r="S24" i="1"/>
  <c r="T24" i="1" s="1"/>
  <c r="U24" i="1" s="1"/>
  <c r="S10" i="1"/>
  <c r="T10" i="1" s="1"/>
  <c r="U10" i="1" s="1"/>
  <c r="S33" i="1"/>
  <c r="T33" i="1" s="1"/>
  <c r="U33" i="1" s="1"/>
  <c r="S26" i="1"/>
  <c r="T26" i="1" s="1"/>
  <c r="U26" i="1" s="1"/>
  <c r="S8" i="1"/>
  <c r="T8" i="1" s="1"/>
  <c r="U8" i="1" s="1"/>
  <c r="S39" i="1"/>
  <c r="T39" i="1" s="1"/>
  <c r="U39" i="1" s="1"/>
  <c r="S17" i="1"/>
  <c r="T17" i="1" s="1"/>
  <c r="U17" i="1" s="1"/>
  <c r="S25" i="1"/>
  <c r="T25" i="1" s="1"/>
  <c r="U25" i="1" s="1"/>
  <c r="S36" i="1"/>
  <c r="T36" i="1" s="1"/>
  <c r="U36" i="1" s="1"/>
  <c r="S7" i="1"/>
  <c r="T7" i="1" s="1"/>
  <c r="U7" i="1" s="1"/>
  <c r="S21" i="1"/>
  <c r="T21" i="1" s="1"/>
  <c r="U21" i="1" s="1"/>
  <c r="S43" i="1"/>
  <c r="T43" i="1" s="1"/>
  <c r="U43" i="1" s="1"/>
  <c r="S34" i="1"/>
  <c r="T34" i="1" s="1"/>
  <c r="U34" i="1" s="1"/>
  <c r="S46" i="1"/>
  <c r="T46" i="1" s="1"/>
  <c r="U46" i="1" s="1"/>
  <c r="S6" i="1"/>
  <c r="T6" i="1" s="1"/>
  <c r="U6" i="1" s="1"/>
  <c r="S5" i="1"/>
  <c r="T5" i="1" s="1"/>
  <c r="U5" i="1" s="1"/>
  <c r="S31" i="1"/>
  <c r="T31" i="1" s="1"/>
  <c r="U31" i="1" s="1"/>
  <c r="S41" i="1"/>
  <c r="T41" i="1" s="1"/>
  <c r="U41" i="1" s="1"/>
  <c r="S30" i="1"/>
  <c r="T30" i="1" s="1"/>
  <c r="U30" i="1" s="1"/>
  <c r="S45" i="1"/>
  <c r="T45" i="1" s="1"/>
  <c r="U45" i="1" s="1"/>
  <c r="S14" i="1"/>
  <c r="T14" i="1" s="1"/>
  <c r="U14" i="1" s="1"/>
  <c r="S12" i="1"/>
  <c r="T12" i="1" s="1"/>
  <c r="U12" i="1" s="1"/>
  <c r="S47" i="1"/>
  <c r="T47" i="1" s="1"/>
  <c r="U47" i="1" s="1"/>
  <c r="S27" i="1"/>
  <c r="T27" i="1" s="1"/>
  <c r="U27" i="1" s="1"/>
  <c r="S16" i="1"/>
  <c r="T16" i="1" s="1"/>
  <c r="U16" i="1" s="1"/>
  <c r="S40" i="1"/>
  <c r="T40" i="1" s="1"/>
  <c r="U40" i="1" s="1"/>
  <c r="S11" i="1"/>
  <c r="T11" i="1" s="1"/>
  <c r="U11" i="1" s="1"/>
  <c r="S19" i="1"/>
  <c r="T19" i="1" s="1"/>
  <c r="U19" i="1" s="1"/>
  <c r="S32" i="1"/>
  <c r="T32" i="1" s="1"/>
  <c r="U32" i="1" s="1"/>
  <c r="S29" i="1"/>
  <c r="T29" i="1" s="1"/>
  <c r="U29" i="1" s="1"/>
  <c r="S38" i="1"/>
  <c r="T38" i="1" s="1"/>
  <c r="U38" i="1" s="1"/>
  <c r="S15" i="1"/>
  <c r="T15" i="1" s="1"/>
  <c r="U15" i="1" s="1"/>
  <c r="S18" i="1"/>
  <c r="T18" i="1" s="1"/>
  <c r="U18" i="1" s="1"/>
  <c r="S42" i="1"/>
  <c r="T42" i="1" s="1"/>
  <c r="U42" i="1" s="1"/>
  <c r="S20" i="1"/>
  <c r="T20" i="1" s="1"/>
  <c r="U20" i="1" s="1"/>
  <c r="S44" i="1"/>
  <c r="T44" i="1" s="1"/>
  <c r="U44" i="1" s="1"/>
  <c r="S9" i="1"/>
  <c r="T9" i="1" s="1"/>
  <c r="U9" i="1" s="1"/>
  <c r="S28" i="1"/>
  <c r="T28" i="1" s="1"/>
  <c r="U28" i="1" s="1"/>
  <c r="S4" i="1"/>
  <c r="T4" i="1" s="1"/>
  <c r="U4" i="1" s="1"/>
</calcChain>
</file>

<file path=xl/sharedStrings.xml><?xml version="1.0" encoding="utf-8"?>
<sst xmlns="http://schemas.openxmlformats.org/spreadsheetml/2006/main" count="110" uniqueCount="105">
  <si>
    <t>FORM PENILAIAN MTU2010 - Sistem Informasi Manajemen [A]</t>
  </si>
  <si>
    <t>No</t>
  </si>
  <si>
    <t>NIT</t>
  </si>
  <si>
    <t>NAMA</t>
  </si>
  <si>
    <t>HADIR</t>
  </si>
  <si>
    <t>POINT PRESENSI</t>
  </si>
  <si>
    <t>TUGAS I</t>
  </si>
  <si>
    <t>TUGAS II</t>
  </si>
  <si>
    <t>TUGAS III</t>
  </si>
  <si>
    <t>POINT TUGAS</t>
  </si>
  <si>
    <t>QUIZ I</t>
  </si>
  <si>
    <t>QUIZ II</t>
  </si>
  <si>
    <t>QUIZ III</t>
  </si>
  <si>
    <t>POINT QUIZ</t>
  </si>
  <si>
    <t>SIKAP</t>
  </si>
  <si>
    <t>POINT SIKAP</t>
  </si>
  <si>
    <t>UTS</t>
  </si>
  <si>
    <t>UAS</t>
  </si>
  <si>
    <t>POINT UJIAN</t>
  </si>
  <si>
    <t>NILAI AKHIR</t>
  </si>
  <si>
    <t>NILAI HURUF</t>
  </si>
  <si>
    <t>KETERANGAN</t>
  </si>
  <si>
    <t>ALMU WAHYUDIN</t>
  </si>
  <si>
    <t>DAFTAR NILAI TARUNA</t>
  </si>
  <si>
    <t>SYAFINAZ ADIASA</t>
  </si>
  <si>
    <t>NAMA DOSEN</t>
  </si>
  <si>
    <t>ELNIA FRISNAWATI</t>
  </si>
  <si>
    <t>ANDIEN NURIL FARADISA</t>
  </si>
  <si>
    <t>TAHUN AKADEMIK</t>
  </si>
  <si>
    <t>2023/2024</t>
  </si>
  <si>
    <t>ABID RIDLO UTAMA</t>
  </si>
  <si>
    <t>MATA KULIAH / KELAS</t>
  </si>
  <si>
    <t>Sistem Informasi Manajemen [A]</t>
  </si>
  <si>
    <t>CHALISTA SAYLENDA QUENSHE</t>
  </si>
  <si>
    <t>SEMESTER</t>
  </si>
  <si>
    <t>SYAHRUL DZAKI PRATAMA</t>
  </si>
  <si>
    <t>JUMLAH PERTEMUAN</t>
  </si>
  <si>
    <t>MALIKHA ANISA SYAFA`AH</t>
  </si>
  <si>
    <t>SKS</t>
  </si>
  <si>
    <t>NIKE AMELIA</t>
  </si>
  <si>
    <t>DHINI INDAH MULIASARI</t>
  </si>
  <si>
    <t>KONTRAK PERKULIAHAN</t>
  </si>
  <si>
    <t>MOHAMAD FAJRURAHMAN BULUATI</t>
  </si>
  <si>
    <t>PROSENTASE %</t>
  </si>
  <si>
    <t>MUHAMMAD ALIF</t>
  </si>
  <si>
    <t>T    : KEHADIRAN</t>
  </si>
  <si>
    <t>KRISTI SAWAT</t>
  </si>
  <si>
    <t>SK   : SIKAP</t>
  </si>
  <si>
    <t>REKZA GHIBRAN PRAMDESTA</t>
  </si>
  <si>
    <t>NQ   : QUIZ</t>
  </si>
  <si>
    <t>ROBBY RIZKY PRAYOGA</t>
  </si>
  <si>
    <t>NT   : TUGAS</t>
  </si>
  <si>
    <t>JAVIER`LINT RACHMA KUSUMA NADHIF</t>
  </si>
  <si>
    <t>UTS  : UJIAN TENGAH SEMESTER</t>
  </si>
  <si>
    <t>AMANDA PUSPITASARI</t>
  </si>
  <si>
    <t>UAS  : UJIAN AKHIR SEMESTER</t>
  </si>
  <si>
    <t>AGRIPINA BELLE MAHOGRA</t>
  </si>
  <si>
    <t>TOTAL</t>
  </si>
  <si>
    <t>EQI YUDHA SETIAWAN</t>
  </si>
  <si>
    <t>FARDIANSYAH</t>
  </si>
  <si>
    <t>ADRIANA</t>
  </si>
  <si>
    <t>NH</t>
  </si>
  <si>
    <t>NILAI HURUF (A-E, K)</t>
  </si>
  <si>
    <t>DEVINA TRIA NURMALA</t>
  </si>
  <si>
    <t>NU</t>
  </si>
  <si>
    <t>NILAI RATA-RATA UTS + UAS</t>
  </si>
  <si>
    <t>RAHMAT AMIRULLAH</t>
  </si>
  <si>
    <t>NA</t>
  </si>
  <si>
    <t>LANAERA GATARI OCTAVIA</t>
  </si>
  <si>
    <t>81-100</t>
  </si>
  <si>
    <t>A</t>
  </si>
  <si>
    <t>KUSUMA ATMAJA</t>
  </si>
  <si>
    <t>66-80</t>
  </si>
  <si>
    <t>B</t>
  </si>
  <si>
    <t>RISMAWAN TITANIA ANTARIKSAWAN</t>
  </si>
  <si>
    <t>56-65</t>
  </si>
  <si>
    <t>C</t>
  </si>
  <si>
    <t>FAHRI ANWAR CHOIRI</t>
  </si>
  <si>
    <t>40-55</t>
  </si>
  <si>
    <t>D</t>
  </si>
  <si>
    <t>MUHAMMAD VICO JUNIARDO</t>
  </si>
  <si>
    <t>0-39</t>
  </si>
  <si>
    <t>E</t>
  </si>
  <si>
    <t>MUHAMMAD RIDHO AFLAH</t>
  </si>
  <si>
    <t>DIBERI KESEMPATAN SEGERA UTK TUGAS/KUIS/UJIAN</t>
  </si>
  <si>
    <t>K</t>
  </si>
  <si>
    <t>TAMINPUNGGAL SILPA DELILA NGWIJANGGE</t>
  </si>
  <si>
    <t>RISKAWATI F A SYUKUR</t>
  </si>
  <si>
    <t>WARNA</t>
  </si>
  <si>
    <t>EKKLESIA PIETERS</t>
  </si>
  <si>
    <t>BISA DIISI/DIUBAH</t>
  </si>
  <si>
    <t>WILIAN NEVRIANTI</t>
  </si>
  <si>
    <t>TIDAK BOLEH DIUBAH</t>
  </si>
  <si>
    <t>PHILIP NERI BOLI BALIK</t>
  </si>
  <si>
    <t>NISRIINA AZ-ZAHRA</t>
  </si>
  <si>
    <t>NOVFITRI FADILA</t>
  </si>
  <si>
    <t>LIDIA DWI WANGGE</t>
  </si>
  <si>
    <t>MAHDI NAAFI HALALI</t>
  </si>
  <si>
    <t>LALU ARSYAD BUDIANA</t>
  </si>
  <si>
    <t>ANANTI SOFIA SETIANI</t>
  </si>
  <si>
    <t>PRASTYO HIDAYATULLAH</t>
  </si>
  <si>
    <t>MUH. KHAIRAN ARYA PUTRA</t>
  </si>
  <si>
    <t>R. ADRIAN NUGROHO</t>
  </si>
  <si>
    <t>IRNANDA SALSA MELANI</t>
  </si>
  <si>
    <t>MUHAMMAD RIFALDY RADITYA REYMON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</si>
</sst>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7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40"/>
        <bgColor rgb="FF000000"/>
      </patternFill>
    </fill>
  </fills>
  <borders count="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workbookViewId="0">
      <pane xSplit="3" ySplit="3" topLeftCell="G4" activePane="bottomRight" state="frozen"/>
      <selection pane="topRight"/>
      <selection pane="bottomLeft"/>
      <selection pane="bottomRight" activeCell="T36" sqref="T36"/>
    </sheetView>
  </sheetViews>
  <sheetFormatPr defaultRowHeight="15" x14ac:dyDescent="0.25"/>
  <cols>
    <col min="1" max="1" width="3.42578125" bestFit="1" customWidth="1"/>
    <col min="2" max="2" width="11.7109375" bestFit="1" customWidth="1"/>
    <col min="3" max="3" width="43.5703125" bestFit="1" customWidth="1"/>
    <col min="4" max="20" width="9" customWidth="1"/>
    <col min="21" max="21" width="22.42578125" customWidth="1"/>
    <col min="23" max="24" width="37" customWidth="1"/>
  </cols>
  <sheetData>
    <row r="1" spans="1:24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3" spans="1:24" ht="35.1" customHeight="1" x14ac:dyDescent="0.25">
      <c r="A3" s="2" t="s">
        <v>1</v>
      </c>
      <c r="B3" s="2" t="s">
        <v>2</v>
      </c>
      <c r="C3" s="2" t="s">
        <v>3</v>
      </c>
      <c r="D3" s="9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8" t="s">
        <v>9</v>
      </c>
      <c r="J3" s="9" t="s">
        <v>10</v>
      </c>
      <c r="K3" s="9" t="s">
        <v>11</v>
      </c>
      <c r="L3" s="9" t="s">
        <v>12</v>
      </c>
      <c r="M3" s="8" t="s">
        <v>13</v>
      </c>
      <c r="N3" s="9" t="s">
        <v>14</v>
      </c>
      <c r="O3" s="8" t="s">
        <v>15</v>
      </c>
      <c r="P3" s="9" t="s">
        <v>16</v>
      </c>
      <c r="Q3" s="9" t="s">
        <v>17</v>
      </c>
      <c r="R3" s="8" t="s">
        <v>18</v>
      </c>
      <c r="S3" s="8" t="s">
        <v>19</v>
      </c>
      <c r="T3" s="8" t="s">
        <v>20</v>
      </c>
      <c r="U3" s="2" t="s">
        <v>21</v>
      </c>
    </row>
    <row r="4" spans="1:24" x14ac:dyDescent="0.25">
      <c r="A4" s="3">
        <v>1</v>
      </c>
      <c r="B4" s="3">
        <v>180309108</v>
      </c>
      <c r="C4" s="3" t="s">
        <v>22</v>
      </c>
      <c r="D4" s="10">
        <v>10</v>
      </c>
      <c r="E4" s="5">
        <f t="shared" ref="E4:E47" si="0">(IF(D4&lt;$X$9,D4,$X$9)/$X$9)*100</f>
        <v>55.555555555555557</v>
      </c>
      <c r="F4" s="10">
        <v>70</v>
      </c>
      <c r="G4" s="10">
        <v>70</v>
      </c>
      <c r="H4" s="10">
        <v>70</v>
      </c>
      <c r="I4" s="5">
        <f t="shared" ref="I4:I47" si="1">IF(AVERAGE(F4:H4)&gt;100,100,AVERAGE(F4:H4))</f>
        <v>70</v>
      </c>
      <c r="J4" s="10">
        <v>70</v>
      </c>
      <c r="K4" s="10">
        <v>80</v>
      </c>
      <c r="L4" s="10">
        <v>80</v>
      </c>
      <c r="M4" s="5">
        <f t="shared" ref="M4:M47" si="2">IF(AVERAGE(J4:L4)&gt;100,100,AVERAGE(J4:L4))</f>
        <v>76.666666666666671</v>
      </c>
      <c r="N4" s="10">
        <v>80</v>
      </c>
      <c r="O4" s="5">
        <f t="shared" ref="O4:O47" si="3">IF(AVERAGE(N4:N4)&gt;100,100,AVERAGE(N4:N4))</f>
        <v>80</v>
      </c>
      <c r="P4" s="10">
        <v>68</v>
      </c>
      <c r="Q4" s="10">
        <v>49.3</v>
      </c>
      <c r="R4" s="5">
        <f t="shared" ref="R4:R47" si="4">AVERAGE(P4:Q4)</f>
        <v>58.65</v>
      </c>
      <c r="S4" s="5">
        <f t="shared" ref="S4:S47" si="5">(E4*$X$14%)+(I4*$X$17%)+(M4*$X$16%)+(O4*$X$15%)+(IF(P4&gt;100,100,P4)*$X$18%)+(IF(Q4&gt;100,100,Q4)*$X$19%)</f>
        <v>60.967777777777776</v>
      </c>
      <c r="T4" s="5" t="str">
        <f t="shared" ref="T4:T47" si="6">IF(AND(F4=0,G4=0,H4=0,J4=0,K4=0,L4=0,P4=0,Q4=0),"K",IF(S4&gt;=81,"A",IF(S4&gt;=66,"B",IF(S4&gt;=56,"C",IF(S4&gt;=40,"D",IF(S4&gt;=0,"E","K"))))))</f>
        <v>C</v>
      </c>
      <c r="U4" s="4" t="str">
        <f t="shared" ref="U4:U47" si="7">IF(T4="A","BAIK SEKALI",IF(T4="B","BAIK",IF(T4="C","CUKUP",IF(T4="D","KURANG",IF(T4="E","MENGULANG",IF(T4="K","TIDAK LENGKAP","ERROR"))))))</f>
        <v>CUKUP</v>
      </c>
      <c r="W4" s="13" t="s">
        <v>23</v>
      </c>
      <c r="X4" s="13"/>
    </row>
    <row r="5" spans="1:24" x14ac:dyDescent="0.25">
      <c r="A5" s="3">
        <v>2</v>
      </c>
      <c r="B5" s="3">
        <v>22992281</v>
      </c>
      <c r="C5" s="3" t="s">
        <v>24</v>
      </c>
      <c r="D5" s="10">
        <v>18</v>
      </c>
      <c r="E5" s="5">
        <f t="shared" si="0"/>
        <v>100</v>
      </c>
      <c r="F5" s="10">
        <v>90</v>
      </c>
      <c r="G5" s="10">
        <v>90</v>
      </c>
      <c r="H5" s="10">
        <v>90</v>
      </c>
      <c r="I5" s="5">
        <f t="shared" si="1"/>
        <v>90</v>
      </c>
      <c r="J5" s="10">
        <v>90</v>
      </c>
      <c r="K5" s="10">
        <v>90</v>
      </c>
      <c r="L5" s="10">
        <v>90</v>
      </c>
      <c r="M5" s="5">
        <f t="shared" si="2"/>
        <v>90</v>
      </c>
      <c r="N5" s="10">
        <v>100</v>
      </c>
      <c r="O5" s="5">
        <f t="shared" si="3"/>
        <v>100</v>
      </c>
      <c r="P5" s="10">
        <v>70</v>
      </c>
      <c r="Q5" s="10">
        <v>24</v>
      </c>
      <c r="R5" s="5">
        <f t="shared" si="4"/>
        <v>47</v>
      </c>
      <c r="S5" s="5">
        <f t="shared" si="5"/>
        <v>66.2</v>
      </c>
      <c r="T5" s="5" t="str">
        <f t="shared" si="6"/>
        <v>B</v>
      </c>
      <c r="U5" s="4" t="str">
        <f t="shared" si="7"/>
        <v>BAIK</v>
      </c>
      <c r="W5" s="4" t="s">
        <v>25</v>
      </c>
      <c r="X5" s="5" t="s">
        <v>26</v>
      </c>
    </row>
    <row r="6" spans="1:24" x14ac:dyDescent="0.25">
      <c r="A6" s="3">
        <v>3</v>
      </c>
      <c r="B6" s="3">
        <v>22992282</v>
      </c>
      <c r="C6" s="3" t="s">
        <v>27</v>
      </c>
      <c r="D6" s="10">
        <v>18</v>
      </c>
      <c r="E6" s="5">
        <f t="shared" si="0"/>
        <v>100</v>
      </c>
      <c r="F6" s="10">
        <v>90</v>
      </c>
      <c r="G6" s="10">
        <v>90</v>
      </c>
      <c r="H6" s="10">
        <v>90</v>
      </c>
      <c r="I6" s="5">
        <f t="shared" si="1"/>
        <v>90</v>
      </c>
      <c r="J6" s="10">
        <v>90</v>
      </c>
      <c r="K6" s="10">
        <v>90</v>
      </c>
      <c r="L6" s="10">
        <v>90</v>
      </c>
      <c r="M6" s="5">
        <f t="shared" si="2"/>
        <v>90</v>
      </c>
      <c r="N6" s="10">
        <v>100</v>
      </c>
      <c r="O6" s="5">
        <f t="shared" si="3"/>
        <v>100</v>
      </c>
      <c r="P6" s="10">
        <v>70</v>
      </c>
      <c r="Q6" s="10">
        <v>25</v>
      </c>
      <c r="R6" s="5">
        <f t="shared" si="4"/>
        <v>47.5</v>
      </c>
      <c r="S6" s="5">
        <f t="shared" si="5"/>
        <v>66.5</v>
      </c>
      <c r="T6" s="5" t="str">
        <f t="shared" si="6"/>
        <v>B</v>
      </c>
      <c r="U6" s="4" t="str">
        <f t="shared" si="7"/>
        <v>BAIK</v>
      </c>
      <c r="W6" s="4" t="s">
        <v>28</v>
      </c>
      <c r="X6" s="5" t="s">
        <v>29</v>
      </c>
    </row>
    <row r="7" spans="1:24" x14ac:dyDescent="0.25">
      <c r="A7" s="3">
        <v>4</v>
      </c>
      <c r="B7" s="3">
        <v>23092331</v>
      </c>
      <c r="C7" s="3" t="s">
        <v>30</v>
      </c>
      <c r="D7" s="10">
        <v>18</v>
      </c>
      <c r="E7" s="5">
        <f t="shared" si="0"/>
        <v>100</v>
      </c>
      <c r="F7" s="10">
        <v>100</v>
      </c>
      <c r="G7" s="10">
        <v>100</v>
      </c>
      <c r="H7" s="10">
        <v>100</v>
      </c>
      <c r="I7" s="5">
        <f t="shared" si="1"/>
        <v>100</v>
      </c>
      <c r="J7" s="10">
        <v>100</v>
      </c>
      <c r="K7" s="10">
        <v>100</v>
      </c>
      <c r="L7" s="10">
        <v>100</v>
      </c>
      <c r="M7" s="5">
        <f t="shared" si="2"/>
        <v>100</v>
      </c>
      <c r="N7" s="10">
        <v>100</v>
      </c>
      <c r="O7" s="5">
        <f t="shared" si="3"/>
        <v>100</v>
      </c>
      <c r="P7" s="10">
        <v>65</v>
      </c>
      <c r="Q7" s="10">
        <v>66.66</v>
      </c>
      <c r="R7" s="5">
        <f t="shared" si="4"/>
        <v>65.83</v>
      </c>
      <c r="S7" s="5">
        <f t="shared" si="5"/>
        <v>79.49799999999999</v>
      </c>
      <c r="T7" s="5" t="str">
        <f t="shared" si="6"/>
        <v>B</v>
      </c>
      <c r="U7" s="4" t="str">
        <f t="shared" si="7"/>
        <v>BAIK</v>
      </c>
      <c r="W7" s="4" t="s">
        <v>31</v>
      </c>
      <c r="X7" s="5" t="s">
        <v>32</v>
      </c>
    </row>
    <row r="8" spans="1:24" x14ac:dyDescent="0.25">
      <c r="A8" s="3">
        <v>5</v>
      </c>
      <c r="B8" s="3">
        <v>23092343</v>
      </c>
      <c r="C8" s="3" t="s">
        <v>33</v>
      </c>
      <c r="D8" s="10">
        <v>18</v>
      </c>
      <c r="E8" s="5">
        <f t="shared" si="0"/>
        <v>100</v>
      </c>
      <c r="F8" s="10">
        <v>75</v>
      </c>
      <c r="G8" s="10">
        <v>75</v>
      </c>
      <c r="H8" s="10">
        <v>75</v>
      </c>
      <c r="I8" s="5">
        <f t="shared" si="1"/>
        <v>75</v>
      </c>
      <c r="J8" s="10">
        <v>75</v>
      </c>
      <c r="K8" s="10">
        <v>75</v>
      </c>
      <c r="L8" s="10">
        <v>75</v>
      </c>
      <c r="M8" s="5">
        <f t="shared" si="2"/>
        <v>75</v>
      </c>
      <c r="N8" s="10">
        <v>100</v>
      </c>
      <c r="O8" s="5">
        <f t="shared" si="3"/>
        <v>100</v>
      </c>
      <c r="P8" s="10">
        <v>80</v>
      </c>
      <c r="Q8" s="10">
        <v>33.33</v>
      </c>
      <c r="R8" s="5">
        <f t="shared" si="4"/>
        <v>56.664999999999999</v>
      </c>
      <c r="S8" s="5">
        <f t="shared" si="5"/>
        <v>68.998999999999995</v>
      </c>
      <c r="T8" s="5" t="str">
        <f t="shared" si="6"/>
        <v>B</v>
      </c>
      <c r="U8" s="4" t="str">
        <f t="shared" si="7"/>
        <v>BAIK</v>
      </c>
      <c r="W8" s="4" t="s">
        <v>34</v>
      </c>
      <c r="X8" s="5">
        <v>2</v>
      </c>
    </row>
    <row r="9" spans="1:24" x14ac:dyDescent="0.25">
      <c r="A9" s="3">
        <v>6</v>
      </c>
      <c r="B9" s="3">
        <v>23092347</v>
      </c>
      <c r="C9" s="3" t="s">
        <v>35</v>
      </c>
      <c r="D9" s="10">
        <v>17</v>
      </c>
      <c r="E9" s="5">
        <f t="shared" si="0"/>
        <v>94.444444444444443</v>
      </c>
      <c r="F9" s="10">
        <v>100</v>
      </c>
      <c r="G9" s="10">
        <v>100</v>
      </c>
      <c r="H9" s="10">
        <v>100</v>
      </c>
      <c r="I9" s="5">
        <f t="shared" si="1"/>
        <v>100</v>
      </c>
      <c r="J9" s="10">
        <v>100</v>
      </c>
      <c r="K9" s="10">
        <v>100</v>
      </c>
      <c r="L9" s="10">
        <v>100</v>
      </c>
      <c r="M9" s="5">
        <f t="shared" si="2"/>
        <v>100</v>
      </c>
      <c r="N9" s="10">
        <v>100</v>
      </c>
      <c r="O9" s="5">
        <f t="shared" si="3"/>
        <v>100</v>
      </c>
      <c r="P9" s="10">
        <v>70</v>
      </c>
      <c r="Q9" s="10">
        <v>73.33</v>
      </c>
      <c r="R9" s="5">
        <f t="shared" si="4"/>
        <v>71.664999999999992</v>
      </c>
      <c r="S9" s="5">
        <f t="shared" si="5"/>
        <v>81.887888888888881</v>
      </c>
      <c r="T9" s="5" t="str">
        <f t="shared" si="6"/>
        <v>A</v>
      </c>
      <c r="U9" s="4" t="str">
        <f t="shared" si="7"/>
        <v>BAIK SEKALI</v>
      </c>
      <c r="W9" s="4" t="s">
        <v>36</v>
      </c>
      <c r="X9" s="10">
        <v>18</v>
      </c>
    </row>
    <row r="10" spans="1:24" x14ac:dyDescent="0.25">
      <c r="A10" s="3">
        <v>7</v>
      </c>
      <c r="B10" s="3">
        <v>23092350</v>
      </c>
      <c r="C10" s="3" t="s">
        <v>37</v>
      </c>
      <c r="D10" s="10">
        <v>18</v>
      </c>
      <c r="E10" s="5">
        <f t="shared" si="0"/>
        <v>100</v>
      </c>
      <c r="F10" s="10">
        <v>100</v>
      </c>
      <c r="G10" s="10">
        <v>100</v>
      </c>
      <c r="H10" s="10">
        <v>100</v>
      </c>
      <c r="I10" s="5">
        <f t="shared" si="1"/>
        <v>100</v>
      </c>
      <c r="J10" s="10">
        <v>100</v>
      </c>
      <c r="K10" s="10">
        <v>100</v>
      </c>
      <c r="L10" s="10">
        <v>100</v>
      </c>
      <c r="M10" s="5">
        <f t="shared" si="2"/>
        <v>100</v>
      </c>
      <c r="N10" s="10">
        <v>100</v>
      </c>
      <c r="O10" s="5">
        <f t="shared" si="3"/>
        <v>100</v>
      </c>
      <c r="P10" s="10">
        <v>80</v>
      </c>
      <c r="Q10" s="10">
        <v>61</v>
      </c>
      <c r="R10" s="5">
        <f t="shared" si="4"/>
        <v>70.5</v>
      </c>
      <c r="S10" s="5">
        <f t="shared" si="5"/>
        <v>82.3</v>
      </c>
      <c r="T10" s="5" t="str">
        <f t="shared" si="6"/>
        <v>A</v>
      </c>
      <c r="U10" s="4" t="str">
        <f t="shared" si="7"/>
        <v>BAIK SEKALI</v>
      </c>
      <c r="W10" s="4" t="s">
        <v>38</v>
      </c>
      <c r="X10" s="5">
        <v>2</v>
      </c>
    </row>
    <row r="11" spans="1:24" x14ac:dyDescent="0.25">
      <c r="A11" s="3">
        <v>8</v>
      </c>
      <c r="B11" s="3">
        <v>23092378</v>
      </c>
      <c r="C11" s="3" t="s">
        <v>39</v>
      </c>
      <c r="D11" s="10">
        <v>18</v>
      </c>
      <c r="E11" s="5">
        <f t="shared" si="0"/>
        <v>100</v>
      </c>
      <c r="F11" s="10">
        <v>100</v>
      </c>
      <c r="G11" s="10">
        <v>100</v>
      </c>
      <c r="H11" s="10">
        <v>100</v>
      </c>
      <c r="I11" s="5">
        <f t="shared" si="1"/>
        <v>100</v>
      </c>
      <c r="J11" s="10">
        <v>100</v>
      </c>
      <c r="K11" s="10">
        <v>100</v>
      </c>
      <c r="L11" s="10">
        <v>100</v>
      </c>
      <c r="M11" s="5">
        <f t="shared" si="2"/>
        <v>100</v>
      </c>
      <c r="N11" s="10">
        <v>100</v>
      </c>
      <c r="O11" s="5">
        <f t="shared" si="3"/>
        <v>100</v>
      </c>
      <c r="P11" s="10">
        <v>80</v>
      </c>
      <c r="Q11" s="10">
        <v>71.66</v>
      </c>
      <c r="R11" s="5">
        <f t="shared" si="4"/>
        <v>75.83</v>
      </c>
      <c r="S11" s="5">
        <f t="shared" si="5"/>
        <v>85.49799999999999</v>
      </c>
      <c r="T11" s="5" t="str">
        <f t="shared" si="6"/>
        <v>A</v>
      </c>
      <c r="U11" s="4" t="str">
        <f t="shared" si="7"/>
        <v>BAIK SEKALI</v>
      </c>
      <c r="W11" s="1"/>
      <c r="X11" s="1"/>
    </row>
    <row r="12" spans="1:24" x14ac:dyDescent="0.25">
      <c r="A12" s="3">
        <v>9</v>
      </c>
      <c r="B12" s="3">
        <v>23092390</v>
      </c>
      <c r="C12" s="3" t="s">
        <v>40</v>
      </c>
      <c r="D12" s="10">
        <v>15</v>
      </c>
      <c r="E12" s="5">
        <f t="shared" si="0"/>
        <v>83.333333333333343</v>
      </c>
      <c r="F12" s="10">
        <v>85</v>
      </c>
      <c r="G12" s="10">
        <v>85</v>
      </c>
      <c r="H12" s="10">
        <v>85</v>
      </c>
      <c r="I12" s="5">
        <f t="shared" si="1"/>
        <v>85</v>
      </c>
      <c r="J12" s="10">
        <v>85</v>
      </c>
      <c r="K12" s="10">
        <v>85</v>
      </c>
      <c r="L12" s="10">
        <v>85</v>
      </c>
      <c r="M12" s="5">
        <f t="shared" si="2"/>
        <v>85</v>
      </c>
      <c r="N12" s="10">
        <v>100</v>
      </c>
      <c r="O12" s="5">
        <f t="shared" si="3"/>
        <v>100</v>
      </c>
      <c r="P12" s="10">
        <v>65</v>
      </c>
      <c r="Q12" s="10">
        <v>100</v>
      </c>
      <c r="R12" s="5">
        <f t="shared" si="4"/>
        <v>82.5</v>
      </c>
      <c r="S12" s="5">
        <f t="shared" si="5"/>
        <v>83.166666666666671</v>
      </c>
      <c r="T12" s="5" t="str">
        <f t="shared" si="6"/>
        <v>A</v>
      </c>
      <c r="U12" s="4" t="str">
        <f t="shared" si="7"/>
        <v>BAIK SEKALI</v>
      </c>
      <c r="W12" s="13" t="s">
        <v>41</v>
      </c>
      <c r="X12" s="13"/>
    </row>
    <row r="13" spans="1:24" x14ac:dyDescent="0.25">
      <c r="A13" s="3">
        <v>10</v>
      </c>
      <c r="B13" s="3">
        <v>23092401</v>
      </c>
      <c r="C13" s="3" t="s">
        <v>42</v>
      </c>
      <c r="D13" s="10">
        <v>18</v>
      </c>
      <c r="E13" s="5">
        <f t="shared" si="0"/>
        <v>100</v>
      </c>
      <c r="F13" s="10">
        <v>100</v>
      </c>
      <c r="G13" s="10">
        <v>100</v>
      </c>
      <c r="H13" s="10">
        <v>100</v>
      </c>
      <c r="I13" s="5">
        <f t="shared" si="1"/>
        <v>100</v>
      </c>
      <c r="J13" s="10">
        <v>100</v>
      </c>
      <c r="K13" s="10">
        <v>100</v>
      </c>
      <c r="L13" s="10">
        <v>100</v>
      </c>
      <c r="M13" s="5">
        <f t="shared" si="2"/>
        <v>100</v>
      </c>
      <c r="N13" s="10">
        <v>100</v>
      </c>
      <c r="O13" s="5">
        <f t="shared" si="3"/>
        <v>100</v>
      </c>
      <c r="P13" s="10">
        <v>70</v>
      </c>
      <c r="Q13" s="10">
        <v>83.66</v>
      </c>
      <c r="R13" s="5">
        <f t="shared" si="4"/>
        <v>76.83</v>
      </c>
      <c r="S13" s="5">
        <f t="shared" si="5"/>
        <v>86.097999999999999</v>
      </c>
      <c r="T13" s="5" t="str">
        <f t="shared" si="6"/>
        <v>A</v>
      </c>
      <c r="U13" s="4" t="str">
        <f t="shared" si="7"/>
        <v>BAIK SEKALI</v>
      </c>
      <c r="W13" s="2" t="s">
        <v>21</v>
      </c>
      <c r="X13" s="2" t="s">
        <v>43</v>
      </c>
    </row>
    <row r="14" spans="1:24" x14ac:dyDescent="0.25">
      <c r="A14" s="3">
        <v>11</v>
      </c>
      <c r="B14" s="3">
        <v>23092403</v>
      </c>
      <c r="C14" s="3" t="s">
        <v>44</v>
      </c>
      <c r="D14" s="10">
        <v>11</v>
      </c>
      <c r="E14" s="5">
        <f t="shared" si="0"/>
        <v>61.111111111111114</v>
      </c>
      <c r="F14" s="10">
        <v>100</v>
      </c>
      <c r="G14" s="10">
        <v>100</v>
      </c>
      <c r="H14" s="10">
        <v>100</v>
      </c>
      <c r="I14" s="5">
        <f t="shared" si="1"/>
        <v>100</v>
      </c>
      <c r="J14" s="10">
        <v>100</v>
      </c>
      <c r="K14" s="10">
        <v>100</v>
      </c>
      <c r="L14" s="10">
        <v>100</v>
      </c>
      <c r="M14" s="5">
        <f t="shared" si="2"/>
        <v>100</v>
      </c>
      <c r="N14" s="10">
        <v>100</v>
      </c>
      <c r="O14" s="5">
        <f t="shared" si="3"/>
        <v>100</v>
      </c>
      <c r="P14" s="10">
        <v>64</v>
      </c>
      <c r="Q14" s="10">
        <v>20</v>
      </c>
      <c r="R14" s="5">
        <f t="shared" si="4"/>
        <v>42</v>
      </c>
      <c r="S14" s="5">
        <f t="shared" si="5"/>
        <v>57.422222222222217</v>
      </c>
      <c r="T14" s="5" t="str">
        <f t="shared" si="6"/>
        <v>C</v>
      </c>
      <c r="U14" s="4" t="str">
        <f t="shared" si="7"/>
        <v>CUKUP</v>
      </c>
      <c r="W14" s="4" t="s">
        <v>45</v>
      </c>
      <c r="X14" s="10">
        <v>20</v>
      </c>
    </row>
    <row r="15" spans="1:24" x14ac:dyDescent="0.25">
      <c r="A15" s="3">
        <v>12</v>
      </c>
      <c r="B15" s="3">
        <v>23092405</v>
      </c>
      <c r="C15" s="3" t="s">
        <v>46</v>
      </c>
      <c r="D15" s="10">
        <v>18</v>
      </c>
      <c r="E15" s="5">
        <f t="shared" si="0"/>
        <v>100</v>
      </c>
      <c r="F15" s="10">
        <v>100</v>
      </c>
      <c r="G15" s="10">
        <v>100</v>
      </c>
      <c r="H15" s="10">
        <v>100</v>
      </c>
      <c r="I15" s="5">
        <f t="shared" si="1"/>
        <v>100</v>
      </c>
      <c r="J15" s="10">
        <v>100</v>
      </c>
      <c r="K15" s="10">
        <v>100</v>
      </c>
      <c r="L15" s="10">
        <v>100</v>
      </c>
      <c r="M15" s="5">
        <f t="shared" si="2"/>
        <v>100</v>
      </c>
      <c r="N15" s="10">
        <v>100</v>
      </c>
      <c r="O15" s="5">
        <f t="shared" si="3"/>
        <v>100</v>
      </c>
      <c r="P15" s="10">
        <v>80</v>
      </c>
      <c r="Q15" s="10">
        <v>66.66</v>
      </c>
      <c r="R15" s="5">
        <f t="shared" si="4"/>
        <v>73.33</v>
      </c>
      <c r="S15" s="5">
        <f t="shared" si="5"/>
        <v>83.99799999999999</v>
      </c>
      <c r="T15" s="5" t="str">
        <f t="shared" si="6"/>
        <v>A</v>
      </c>
      <c r="U15" s="4" t="str">
        <f t="shared" si="7"/>
        <v>BAIK SEKALI</v>
      </c>
      <c r="W15" s="4" t="s">
        <v>47</v>
      </c>
      <c r="X15" s="10">
        <v>0</v>
      </c>
    </row>
    <row r="16" spans="1:24" x14ac:dyDescent="0.25">
      <c r="A16" s="3">
        <v>13</v>
      </c>
      <c r="B16" s="3">
        <v>23092418</v>
      </c>
      <c r="C16" s="3" t="s">
        <v>48</v>
      </c>
      <c r="D16" s="10">
        <v>17</v>
      </c>
      <c r="E16" s="5">
        <f t="shared" si="0"/>
        <v>94.444444444444443</v>
      </c>
      <c r="F16" s="10">
        <v>100</v>
      </c>
      <c r="G16" s="10">
        <v>100</v>
      </c>
      <c r="H16" s="10">
        <v>100</v>
      </c>
      <c r="I16" s="5">
        <f t="shared" si="1"/>
        <v>100</v>
      </c>
      <c r="J16" s="10">
        <v>100</v>
      </c>
      <c r="K16" s="10">
        <v>100</v>
      </c>
      <c r="L16" s="10">
        <v>100</v>
      </c>
      <c r="M16" s="5">
        <f t="shared" si="2"/>
        <v>100</v>
      </c>
      <c r="N16" s="10">
        <v>100</v>
      </c>
      <c r="O16" s="5">
        <f t="shared" si="3"/>
        <v>100</v>
      </c>
      <c r="P16" s="10">
        <v>80</v>
      </c>
      <c r="Q16" s="10">
        <v>48</v>
      </c>
      <c r="R16" s="5">
        <f t="shared" si="4"/>
        <v>64</v>
      </c>
      <c r="S16" s="5">
        <f t="shared" si="5"/>
        <v>77.288888888888891</v>
      </c>
      <c r="T16" s="5" t="str">
        <f t="shared" si="6"/>
        <v>B</v>
      </c>
      <c r="U16" s="4" t="str">
        <f t="shared" si="7"/>
        <v>BAIK</v>
      </c>
      <c r="W16" s="4" t="s">
        <v>49</v>
      </c>
      <c r="X16" s="10">
        <v>10</v>
      </c>
    </row>
    <row r="17" spans="1:24" x14ac:dyDescent="0.25">
      <c r="A17" s="3">
        <v>14</v>
      </c>
      <c r="B17" s="3">
        <v>23092446</v>
      </c>
      <c r="C17" s="3" t="s">
        <v>50</v>
      </c>
      <c r="D17" s="10">
        <v>18</v>
      </c>
      <c r="E17" s="5">
        <f t="shared" si="0"/>
        <v>100</v>
      </c>
      <c r="F17" s="10">
        <v>80</v>
      </c>
      <c r="G17" s="10">
        <v>80</v>
      </c>
      <c r="H17" s="10">
        <v>80</v>
      </c>
      <c r="I17" s="5">
        <f t="shared" si="1"/>
        <v>80</v>
      </c>
      <c r="J17" s="10">
        <v>80</v>
      </c>
      <c r="K17" s="10">
        <v>80</v>
      </c>
      <c r="L17" s="10">
        <v>80</v>
      </c>
      <c r="M17" s="5">
        <f t="shared" si="2"/>
        <v>80</v>
      </c>
      <c r="N17" s="10">
        <v>100</v>
      </c>
      <c r="O17" s="5">
        <f t="shared" si="3"/>
        <v>100</v>
      </c>
      <c r="P17" s="10">
        <v>75</v>
      </c>
      <c r="Q17" s="10">
        <v>96.66</v>
      </c>
      <c r="R17" s="5">
        <f t="shared" si="4"/>
        <v>85.83</v>
      </c>
      <c r="S17" s="5">
        <f t="shared" si="5"/>
        <v>87.49799999999999</v>
      </c>
      <c r="T17" s="5" t="str">
        <f t="shared" si="6"/>
        <v>A</v>
      </c>
      <c r="U17" s="4" t="str">
        <f t="shared" si="7"/>
        <v>BAIK SEKALI</v>
      </c>
      <c r="W17" s="4" t="s">
        <v>51</v>
      </c>
      <c r="X17" s="10">
        <v>10</v>
      </c>
    </row>
    <row r="18" spans="1:24" x14ac:dyDescent="0.25">
      <c r="A18" s="3">
        <v>15</v>
      </c>
      <c r="B18" s="3">
        <v>23092451</v>
      </c>
      <c r="C18" s="3" t="s">
        <v>52</v>
      </c>
      <c r="D18" s="10">
        <v>10</v>
      </c>
      <c r="E18" s="5">
        <f t="shared" si="0"/>
        <v>55.555555555555557</v>
      </c>
      <c r="F18" s="10">
        <v>100</v>
      </c>
      <c r="G18" s="10">
        <v>100</v>
      </c>
      <c r="H18" s="10">
        <v>100</v>
      </c>
      <c r="I18" s="5">
        <f t="shared" si="1"/>
        <v>100</v>
      </c>
      <c r="J18" s="10">
        <v>100</v>
      </c>
      <c r="K18" s="10">
        <v>100</v>
      </c>
      <c r="L18" s="10">
        <v>100</v>
      </c>
      <c r="M18" s="5">
        <f t="shared" si="2"/>
        <v>100</v>
      </c>
      <c r="N18" s="10">
        <v>100</v>
      </c>
      <c r="O18" s="5">
        <f t="shared" si="3"/>
        <v>100</v>
      </c>
      <c r="P18" s="10">
        <v>80</v>
      </c>
      <c r="Q18" s="10">
        <v>0</v>
      </c>
      <c r="R18" s="5">
        <f t="shared" si="4"/>
        <v>40</v>
      </c>
      <c r="S18" s="5">
        <f t="shared" si="5"/>
        <v>55.111111111111114</v>
      </c>
      <c r="T18" s="5" t="str">
        <f t="shared" si="6"/>
        <v>D</v>
      </c>
      <c r="U18" s="4" t="str">
        <f t="shared" si="7"/>
        <v>KURANG</v>
      </c>
      <c r="W18" s="4" t="s">
        <v>53</v>
      </c>
      <c r="X18" s="10">
        <v>30</v>
      </c>
    </row>
    <row r="19" spans="1:24" x14ac:dyDescent="0.25">
      <c r="A19" s="3">
        <v>16</v>
      </c>
      <c r="B19" s="3">
        <v>23092461</v>
      </c>
      <c r="C19" s="3" t="s">
        <v>54</v>
      </c>
      <c r="D19" s="10">
        <v>16</v>
      </c>
      <c r="E19" s="5">
        <f t="shared" si="0"/>
        <v>88.888888888888886</v>
      </c>
      <c r="F19" s="10">
        <v>75</v>
      </c>
      <c r="G19" s="10">
        <v>75</v>
      </c>
      <c r="H19" s="10">
        <v>75</v>
      </c>
      <c r="I19" s="5">
        <f t="shared" si="1"/>
        <v>75</v>
      </c>
      <c r="J19" s="10">
        <v>75</v>
      </c>
      <c r="K19" s="10">
        <v>75</v>
      </c>
      <c r="L19" s="10">
        <v>75</v>
      </c>
      <c r="M19" s="5">
        <f t="shared" si="2"/>
        <v>75</v>
      </c>
      <c r="N19" s="10">
        <v>100</v>
      </c>
      <c r="O19" s="5">
        <f t="shared" si="3"/>
        <v>100</v>
      </c>
      <c r="P19" s="10">
        <v>60</v>
      </c>
      <c r="Q19" s="10">
        <v>20</v>
      </c>
      <c r="R19" s="5">
        <f t="shared" si="4"/>
        <v>40</v>
      </c>
      <c r="S19" s="5">
        <f t="shared" si="5"/>
        <v>56.777777777777779</v>
      </c>
      <c r="T19" s="5" t="str">
        <f t="shared" si="6"/>
        <v>C</v>
      </c>
      <c r="U19" s="4" t="str">
        <f t="shared" si="7"/>
        <v>CUKUP</v>
      </c>
      <c r="W19" s="4" t="s">
        <v>55</v>
      </c>
      <c r="X19" s="10">
        <v>30</v>
      </c>
    </row>
    <row r="20" spans="1:24" x14ac:dyDescent="0.25">
      <c r="A20" s="3">
        <v>17</v>
      </c>
      <c r="B20" s="3">
        <v>23092463</v>
      </c>
      <c r="C20" s="3" t="s">
        <v>56</v>
      </c>
      <c r="D20" s="10">
        <v>18</v>
      </c>
      <c r="E20" s="5">
        <f t="shared" si="0"/>
        <v>100</v>
      </c>
      <c r="F20" s="10">
        <v>100</v>
      </c>
      <c r="G20" s="10">
        <v>100</v>
      </c>
      <c r="H20" s="10">
        <v>100</v>
      </c>
      <c r="I20" s="5">
        <f t="shared" si="1"/>
        <v>100</v>
      </c>
      <c r="J20" s="10">
        <v>100</v>
      </c>
      <c r="K20" s="10">
        <v>100</v>
      </c>
      <c r="L20" s="10">
        <v>100</v>
      </c>
      <c r="M20" s="5">
        <f t="shared" si="2"/>
        <v>100</v>
      </c>
      <c r="N20" s="10">
        <v>100</v>
      </c>
      <c r="O20" s="5">
        <f t="shared" si="3"/>
        <v>100</v>
      </c>
      <c r="P20" s="10">
        <v>85</v>
      </c>
      <c r="Q20" s="10">
        <v>100</v>
      </c>
      <c r="R20" s="5">
        <f t="shared" si="4"/>
        <v>92.5</v>
      </c>
      <c r="S20" s="5">
        <f t="shared" si="5"/>
        <v>95.5</v>
      </c>
      <c r="T20" s="5" t="str">
        <f t="shared" si="6"/>
        <v>A</v>
      </c>
      <c r="U20" s="4" t="str">
        <f t="shared" si="7"/>
        <v>BAIK SEKALI</v>
      </c>
      <c r="W20" s="2" t="s">
        <v>57</v>
      </c>
      <c r="X20" s="2">
        <f>SUM(X14:X19)</f>
        <v>100</v>
      </c>
    </row>
    <row r="21" spans="1:24" x14ac:dyDescent="0.25">
      <c r="A21" s="3">
        <v>18</v>
      </c>
      <c r="B21" s="3">
        <v>23092470</v>
      </c>
      <c r="C21" s="3" t="s">
        <v>58</v>
      </c>
      <c r="D21" s="10">
        <v>18</v>
      </c>
      <c r="E21" s="5">
        <f t="shared" si="0"/>
        <v>100</v>
      </c>
      <c r="F21" s="10">
        <v>100</v>
      </c>
      <c r="G21" s="10">
        <v>100</v>
      </c>
      <c r="H21" s="10">
        <v>100</v>
      </c>
      <c r="I21" s="5">
        <f t="shared" si="1"/>
        <v>100</v>
      </c>
      <c r="J21" s="10">
        <v>100</v>
      </c>
      <c r="K21" s="10">
        <v>100</v>
      </c>
      <c r="L21" s="10">
        <v>100</v>
      </c>
      <c r="M21" s="5">
        <f t="shared" si="2"/>
        <v>100</v>
      </c>
      <c r="N21" s="10">
        <v>100</v>
      </c>
      <c r="O21" s="5">
        <f t="shared" si="3"/>
        <v>100</v>
      </c>
      <c r="P21" s="10">
        <v>80</v>
      </c>
      <c r="Q21" s="10">
        <v>53</v>
      </c>
      <c r="R21" s="5">
        <f t="shared" si="4"/>
        <v>66.5</v>
      </c>
      <c r="S21" s="5">
        <f t="shared" si="5"/>
        <v>79.900000000000006</v>
      </c>
      <c r="T21" s="5" t="str">
        <f t="shared" si="6"/>
        <v>B</v>
      </c>
      <c r="U21" s="4" t="str">
        <f t="shared" si="7"/>
        <v>BAIK</v>
      </c>
      <c r="W21" s="1"/>
      <c r="X21" s="1"/>
    </row>
    <row r="22" spans="1:24" x14ac:dyDescent="0.25">
      <c r="A22" s="3">
        <v>19</v>
      </c>
      <c r="B22" s="3">
        <v>23092471</v>
      </c>
      <c r="C22" s="3" t="s">
        <v>59</v>
      </c>
      <c r="D22" s="10">
        <v>0</v>
      </c>
      <c r="E22" s="5">
        <f t="shared" si="0"/>
        <v>0</v>
      </c>
      <c r="F22" s="10">
        <v>0</v>
      </c>
      <c r="G22" s="10">
        <v>0</v>
      </c>
      <c r="H22" s="10">
        <v>0</v>
      </c>
      <c r="I22" s="5">
        <f t="shared" si="1"/>
        <v>0</v>
      </c>
      <c r="J22" s="10">
        <v>0</v>
      </c>
      <c r="K22" s="10">
        <v>0</v>
      </c>
      <c r="L22" s="10">
        <v>0</v>
      </c>
      <c r="M22" s="5">
        <f t="shared" si="2"/>
        <v>0</v>
      </c>
      <c r="N22" s="10">
        <v>0</v>
      </c>
      <c r="O22" s="5">
        <f t="shared" si="3"/>
        <v>0</v>
      </c>
      <c r="P22" s="10">
        <v>0</v>
      </c>
      <c r="Q22" s="10">
        <v>0</v>
      </c>
      <c r="R22" s="5">
        <f t="shared" si="4"/>
        <v>0</v>
      </c>
      <c r="S22" s="5">
        <f t="shared" si="5"/>
        <v>0</v>
      </c>
      <c r="T22" s="5" t="str">
        <f t="shared" si="6"/>
        <v>K</v>
      </c>
      <c r="U22" s="4" t="str">
        <f t="shared" si="7"/>
        <v>TIDAK LENGKAP</v>
      </c>
      <c r="W22" s="2" t="s">
        <v>41</v>
      </c>
      <c r="X22" s="2" t="s">
        <v>43</v>
      </c>
    </row>
    <row r="23" spans="1:24" x14ac:dyDescent="0.25">
      <c r="A23" s="3">
        <v>20</v>
      </c>
      <c r="B23" s="3">
        <v>23092497</v>
      </c>
      <c r="C23" s="3" t="s">
        <v>60</v>
      </c>
      <c r="D23" s="10">
        <v>0</v>
      </c>
      <c r="E23" s="5">
        <f t="shared" si="0"/>
        <v>0</v>
      </c>
      <c r="F23" s="10">
        <v>0</v>
      </c>
      <c r="G23" s="10">
        <v>0</v>
      </c>
      <c r="H23" s="10">
        <v>0</v>
      </c>
      <c r="I23" s="5">
        <f t="shared" si="1"/>
        <v>0</v>
      </c>
      <c r="J23" s="10">
        <v>0</v>
      </c>
      <c r="K23" s="10">
        <v>0</v>
      </c>
      <c r="L23" s="10">
        <v>0</v>
      </c>
      <c r="M23" s="5">
        <f t="shared" si="2"/>
        <v>0</v>
      </c>
      <c r="N23" s="10">
        <v>0</v>
      </c>
      <c r="O23" s="5">
        <f t="shared" si="3"/>
        <v>0</v>
      </c>
      <c r="P23" s="10">
        <v>0</v>
      </c>
      <c r="Q23" s="10">
        <v>0</v>
      </c>
      <c r="R23" s="5">
        <f t="shared" si="4"/>
        <v>0</v>
      </c>
      <c r="S23" s="5">
        <f t="shared" si="5"/>
        <v>0</v>
      </c>
      <c r="T23" s="5" t="str">
        <f t="shared" si="6"/>
        <v>K</v>
      </c>
      <c r="U23" s="4" t="str">
        <f t="shared" si="7"/>
        <v>TIDAK LENGKAP</v>
      </c>
      <c r="W23" s="4" t="s">
        <v>61</v>
      </c>
      <c r="X23" s="4" t="s">
        <v>62</v>
      </c>
    </row>
    <row r="24" spans="1:24" x14ac:dyDescent="0.25">
      <c r="A24" s="3">
        <v>21</v>
      </c>
      <c r="B24" s="3">
        <v>23092507</v>
      </c>
      <c r="C24" s="3" t="s">
        <v>63</v>
      </c>
      <c r="D24" s="10">
        <v>17</v>
      </c>
      <c r="E24" s="5">
        <f t="shared" si="0"/>
        <v>94.444444444444443</v>
      </c>
      <c r="F24" s="10">
        <v>85</v>
      </c>
      <c r="G24" s="10">
        <v>85</v>
      </c>
      <c r="H24" s="10">
        <v>85</v>
      </c>
      <c r="I24" s="5">
        <f t="shared" si="1"/>
        <v>85</v>
      </c>
      <c r="J24" s="10">
        <v>85</v>
      </c>
      <c r="K24" s="10">
        <v>85</v>
      </c>
      <c r="L24" s="10">
        <v>85</v>
      </c>
      <c r="M24" s="5">
        <f t="shared" si="2"/>
        <v>85</v>
      </c>
      <c r="N24" s="10">
        <v>100</v>
      </c>
      <c r="O24" s="5">
        <f t="shared" si="3"/>
        <v>100</v>
      </c>
      <c r="P24" s="10">
        <v>80</v>
      </c>
      <c r="Q24" s="10">
        <v>37</v>
      </c>
      <c r="R24" s="5">
        <f t="shared" si="4"/>
        <v>58.5</v>
      </c>
      <c r="S24" s="5">
        <f t="shared" si="5"/>
        <v>70.98888888888888</v>
      </c>
      <c r="T24" s="5" t="str">
        <f t="shared" si="6"/>
        <v>B</v>
      </c>
      <c r="U24" s="4" t="str">
        <f t="shared" si="7"/>
        <v>BAIK</v>
      </c>
      <c r="W24" s="4" t="s">
        <v>64</v>
      </c>
      <c r="X24" s="4" t="s">
        <v>65</v>
      </c>
    </row>
    <row r="25" spans="1:24" x14ac:dyDescent="0.25">
      <c r="A25" s="3">
        <v>22</v>
      </c>
      <c r="B25" s="3">
        <v>23092514</v>
      </c>
      <c r="C25" s="3" t="s">
        <v>66</v>
      </c>
      <c r="D25" s="10">
        <v>17</v>
      </c>
      <c r="E25" s="5">
        <f t="shared" si="0"/>
        <v>94.444444444444443</v>
      </c>
      <c r="F25" s="10">
        <v>80</v>
      </c>
      <c r="G25" s="10">
        <v>80</v>
      </c>
      <c r="H25" s="10">
        <v>80</v>
      </c>
      <c r="I25" s="5">
        <f t="shared" si="1"/>
        <v>80</v>
      </c>
      <c r="J25" s="10">
        <v>80</v>
      </c>
      <c r="K25" s="10">
        <v>80</v>
      </c>
      <c r="L25" s="10">
        <v>80</v>
      </c>
      <c r="M25" s="5">
        <f t="shared" si="2"/>
        <v>80</v>
      </c>
      <c r="N25" s="10">
        <v>100</v>
      </c>
      <c r="O25" s="5">
        <f t="shared" si="3"/>
        <v>100</v>
      </c>
      <c r="P25" s="10">
        <v>70</v>
      </c>
      <c r="Q25" s="10">
        <v>50</v>
      </c>
      <c r="R25" s="5">
        <f t="shared" si="4"/>
        <v>60</v>
      </c>
      <c r="S25" s="5">
        <f t="shared" si="5"/>
        <v>70.888888888888886</v>
      </c>
      <c r="T25" s="5" t="str">
        <f t="shared" si="6"/>
        <v>B</v>
      </c>
      <c r="U25" s="4" t="str">
        <f t="shared" si="7"/>
        <v>BAIK</v>
      </c>
      <c r="W25" s="4" t="s">
        <v>67</v>
      </c>
      <c r="X25" s="4" t="s">
        <v>19</v>
      </c>
    </row>
    <row r="26" spans="1:24" x14ac:dyDescent="0.25">
      <c r="A26" s="3">
        <v>23</v>
      </c>
      <c r="B26" s="3">
        <v>23092516</v>
      </c>
      <c r="C26" s="3" t="s">
        <v>68</v>
      </c>
      <c r="D26" s="10">
        <v>18</v>
      </c>
      <c r="E26" s="5">
        <f t="shared" si="0"/>
        <v>100</v>
      </c>
      <c r="F26" s="10">
        <v>100</v>
      </c>
      <c r="G26" s="10">
        <v>100</v>
      </c>
      <c r="H26" s="10">
        <v>100</v>
      </c>
      <c r="I26" s="5">
        <f t="shared" si="1"/>
        <v>100</v>
      </c>
      <c r="J26" s="10">
        <v>100</v>
      </c>
      <c r="K26" s="10">
        <v>100</v>
      </c>
      <c r="L26" s="10">
        <v>100</v>
      </c>
      <c r="M26" s="5">
        <f t="shared" si="2"/>
        <v>100</v>
      </c>
      <c r="N26" s="10">
        <v>100</v>
      </c>
      <c r="O26" s="5">
        <f t="shared" si="3"/>
        <v>100</v>
      </c>
      <c r="P26" s="10">
        <v>80</v>
      </c>
      <c r="Q26" s="10">
        <v>66.66</v>
      </c>
      <c r="R26" s="5">
        <f t="shared" si="4"/>
        <v>73.33</v>
      </c>
      <c r="S26" s="5">
        <f t="shared" si="5"/>
        <v>83.99799999999999</v>
      </c>
      <c r="T26" s="5" t="str">
        <f t="shared" si="6"/>
        <v>A</v>
      </c>
      <c r="U26" s="4" t="str">
        <f t="shared" si="7"/>
        <v>BAIK SEKALI</v>
      </c>
      <c r="W26" s="4" t="s">
        <v>69</v>
      </c>
      <c r="X26" s="4" t="s">
        <v>70</v>
      </c>
    </row>
    <row r="27" spans="1:24" x14ac:dyDescent="0.25">
      <c r="A27" s="3">
        <v>24</v>
      </c>
      <c r="B27" s="3">
        <v>23092534</v>
      </c>
      <c r="C27" s="3" t="s">
        <v>71</v>
      </c>
      <c r="D27" s="10">
        <v>18</v>
      </c>
      <c r="E27" s="5">
        <f t="shared" si="0"/>
        <v>100</v>
      </c>
      <c r="F27" s="10">
        <v>100</v>
      </c>
      <c r="G27" s="10">
        <v>100</v>
      </c>
      <c r="H27" s="10">
        <v>100</v>
      </c>
      <c r="I27" s="5">
        <f t="shared" si="1"/>
        <v>100</v>
      </c>
      <c r="J27" s="10">
        <v>100</v>
      </c>
      <c r="K27" s="10">
        <v>100</v>
      </c>
      <c r="L27" s="10">
        <v>100</v>
      </c>
      <c r="M27" s="5">
        <f t="shared" si="2"/>
        <v>100</v>
      </c>
      <c r="N27" s="10">
        <v>100</v>
      </c>
      <c r="O27" s="5">
        <f t="shared" si="3"/>
        <v>100</v>
      </c>
      <c r="P27" s="10">
        <v>70</v>
      </c>
      <c r="Q27" s="10">
        <v>88.33</v>
      </c>
      <c r="R27" s="5">
        <f t="shared" si="4"/>
        <v>79.164999999999992</v>
      </c>
      <c r="S27" s="5">
        <f t="shared" si="5"/>
        <v>87.498999999999995</v>
      </c>
      <c r="T27" s="5" t="str">
        <f t="shared" si="6"/>
        <v>A</v>
      </c>
      <c r="U27" s="4" t="str">
        <f t="shared" si="7"/>
        <v>BAIK SEKALI</v>
      </c>
      <c r="W27" s="4" t="s">
        <v>72</v>
      </c>
      <c r="X27" s="4" t="s">
        <v>73</v>
      </c>
    </row>
    <row r="28" spans="1:24" x14ac:dyDescent="0.25">
      <c r="A28" s="3">
        <v>25</v>
      </c>
      <c r="B28" s="3">
        <v>23092557</v>
      </c>
      <c r="C28" s="3" t="s">
        <v>74</v>
      </c>
      <c r="D28" s="10">
        <v>18</v>
      </c>
      <c r="E28" s="5">
        <f t="shared" si="0"/>
        <v>100</v>
      </c>
      <c r="F28" s="10">
        <v>100</v>
      </c>
      <c r="G28" s="10">
        <v>100</v>
      </c>
      <c r="H28" s="10">
        <v>100</v>
      </c>
      <c r="I28" s="5">
        <f t="shared" si="1"/>
        <v>100</v>
      </c>
      <c r="J28" s="10">
        <v>100</v>
      </c>
      <c r="K28" s="10">
        <v>100</v>
      </c>
      <c r="L28" s="10">
        <v>100</v>
      </c>
      <c r="M28" s="5">
        <f t="shared" si="2"/>
        <v>100</v>
      </c>
      <c r="N28" s="10">
        <v>100</v>
      </c>
      <c r="O28" s="5">
        <f t="shared" si="3"/>
        <v>100</v>
      </c>
      <c r="P28" s="10">
        <v>65</v>
      </c>
      <c r="Q28" s="10">
        <v>61.33</v>
      </c>
      <c r="R28" s="5">
        <f t="shared" si="4"/>
        <v>63.164999999999999</v>
      </c>
      <c r="S28" s="5">
        <f t="shared" si="5"/>
        <v>77.899000000000001</v>
      </c>
      <c r="T28" s="5" t="str">
        <f t="shared" si="6"/>
        <v>B</v>
      </c>
      <c r="U28" s="4" t="str">
        <f t="shared" si="7"/>
        <v>BAIK</v>
      </c>
      <c r="W28" s="4" t="s">
        <v>75</v>
      </c>
      <c r="X28" s="4" t="s">
        <v>76</v>
      </c>
    </row>
    <row r="29" spans="1:24" x14ac:dyDescent="0.25">
      <c r="A29" s="3">
        <v>26</v>
      </c>
      <c r="B29" s="3">
        <v>23092580</v>
      </c>
      <c r="C29" s="3" t="s">
        <v>77</v>
      </c>
      <c r="D29" s="10">
        <v>18</v>
      </c>
      <c r="E29" s="5">
        <f t="shared" si="0"/>
        <v>100</v>
      </c>
      <c r="F29" s="10">
        <v>80</v>
      </c>
      <c r="G29" s="10">
        <v>80</v>
      </c>
      <c r="H29" s="10">
        <v>80</v>
      </c>
      <c r="I29" s="5">
        <f t="shared" si="1"/>
        <v>80</v>
      </c>
      <c r="J29" s="10">
        <v>80</v>
      </c>
      <c r="K29" s="10">
        <v>80</v>
      </c>
      <c r="L29" s="10">
        <v>80</v>
      </c>
      <c r="M29" s="5">
        <f t="shared" si="2"/>
        <v>80</v>
      </c>
      <c r="N29" s="10">
        <v>100</v>
      </c>
      <c r="O29" s="5">
        <f t="shared" si="3"/>
        <v>100</v>
      </c>
      <c r="P29" s="10">
        <v>70</v>
      </c>
      <c r="Q29" s="10">
        <v>68.33</v>
      </c>
      <c r="R29" s="5">
        <f t="shared" si="4"/>
        <v>69.164999999999992</v>
      </c>
      <c r="S29" s="5">
        <f t="shared" si="5"/>
        <v>77.498999999999995</v>
      </c>
      <c r="T29" s="5" t="str">
        <f t="shared" si="6"/>
        <v>B</v>
      </c>
      <c r="U29" s="4" t="str">
        <f t="shared" si="7"/>
        <v>BAIK</v>
      </c>
      <c r="W29" s="4" t="s">
        <v>78</v>
      </c>
      <c r="X29" s="4" t="s">
        <v>79</v>
      </c>
    </row>
    <row r="30" spans="1:24" x14ac:dyDescent="0.25">
      <c r="A30" s="3">
        <v>27</v>
      </c>
      <c r="B30" s="3">
        <v>23092583</v>
      </c>
      <c r="C30" s="3" t="s">
        <v>80</v>
      </c>
      <c r="D30" s="10">
        <v>18</v>
      </c>
      <c r="E30" s="5">
        <f t="shared" si="0"/>
        <v>100</v>
      </c>
      <c r="F30" s="10">
        <v>75</v>
      </c>
      <c r="G30" s="10">
        <v>75</v>
      </c>
      <c r="H30" s="10">
        <v>75</v>
      </c>
      <c r="I30" s="5">
        <f t="shared" si="1"/>
        <v>75</v>
      </c>
      <c r="J30" s="10">
        <v>75</v>
      </c>
      <c r="K30" s="10">
        <v>75</v>
      </c>
      <c r="L30" s="10">
        <v>75</v>
      </c>
      <c r="M30" s="5">
        <f t="shared" si="2"/>
        <v>75</v>
      </c>
      <c r="N30" s="10">
        <v>100</v>
      </c>
      <c r="O30" s="5">
        <f t="shared" si="3"/>
        <v>100</v>
      </c>
      <c r="P30" s="10">
        <v>75</v>
      </c>
      <c r="Q30" s="10">
        <v>38.33</v>
      </c>
      <c r="R30" s="5">
        <f t="shared" si="4"/>
        <v>56.664999999999999</v>
      </c>
      <c r="S30" s="5">
        <f t="shared" si="5"/>
        <v>68.998999999999995</v>
      </c>
      <c r="T30" s="5" t="str">
        <f t="shared" si="6"/>
        <v>B</v>
      </c>
      <c r="U30" s="4" t="str">
        <f t="shared" si="7"/>
        <v>BAIK</v>
      </c>
      <c r="W30" s="4" t="s">
        <v>81</v>
      </c>
      <c r="X30" s="4" t="s">
        <v>82</v>
      </c>
    </row>
    <row r="31" spans="1:24" x14ac:dyDescent="0.25">
      <c r="A31" s="3">
        <v>28</v>
      </c>
      <c r="B31" s="3">
        <v>23092590</v>
      </c>
      <c r="C31" s="3" t="s">
        <v>83</v>
      </c>
      <c r="D31" s="10">
        <v>18</v>
      </c>
      <c r="E31" s="5">
        <f t="shared" si="0"/>
        <v>100</v>
      </c>
      <c r="F31" s="10">
        <v>75</v>
      </c>
      <c r="G31" s="10">
        <v>75</v>
      </c>
      <c r="H31" s="10">
        <v>75</v>
      </c>
      <c r="I31" s="5">
        <f t="shared" si="1"/>
        <v>75</v>
      </c>
      <c r="J31" s="10">
        <v>75</v>
      </c>
      <c r="K31" s="10">
        <v>75</v>
      </c>
      <c r="L31" s="10">
        <v>75</v>
      </c>
      <c r="M31" s="5">
        <f t="shared" si="2"/>
        <v>75</v>
      </c>
      <c r="N31" s="10">
        <v>100</v>
      </c>
      <c r="O31" s="5">
        <f t="shared" si="3"/>
        <v>100</v>
      </c>
      <c r="P31" s="10">
        <v>70</v>
      </c>
      <c r="Q31" s="10">
        <v>50</v>
      </c>
      <c r="R31" s="5">
        <f t="shared" si="4"/>
        <v>60</v>
      </c>
      <c r="S31" s="5">
        <f t="shared" si="5"/>
        <v>71</v>
      </c>
      <c r="T31" s="5" t="str">
        <f t="shared" si="6"/>
        <v>B</v>
      </c>
      <c r="U31" s="4" t="str">
        <f t="shared" si="7"/>
        <v>BAIK</v>
      </c>
      <c r="W31" s="7" t="s">
        <v>84</v>
      </c>
      <c r="X31" s="4" t="s">
        <v>85</v>
      </c>
    </row>
    <row r="32" spans="1:24" x14ac:dyDescent="0.25">
      <c r="A32" s="3">
        <v>29</v>
      </c>
      <c r="B32" s="3">
        <v>23092592</v>
      </c>
      <c r="C32" s="3" t="s">
        <v>86</v>
      </c>
      <c r="D32" s="10">
        <v>18</v>
      </c>
      <c r="E32" s="5">
        <f t="shared" si="0"/>
        <v>100</v>
      </c>
      <c r="F32" s="10">
        <v>75</v>
      </c>
      <c r="G32" s="10">
        <v>75</v>
      </c>
      <c r="H32" s="10">
        <v>75</v>
      </c>
      <c r="I32" s="5">
        <f t="shared" si="1"/>
        <v>75</v>
      </c>
      <c r="J32" s="10">
        <v>75</v>
      </c>
      <c r="K32" s="10">
        <v>75</v>
      </c>
      <c r="L32" s="10">
        <v>75</v>
      </c>
      <c r="M32" s="5">
        <f t="shared" si="2"/>
        <v>75</v>
      </c>
      <c r="N32" s="10">
        <v>100</v>
      </c>
      <c r="O32" s="5">
        <f t="shared" si="3"/>
        <v>100</v>
      </c>
      <c r="P32" s="10">
        <v>65</v>
      </c>
      <c r="Q32" s="10">
        <v>8</v>
      </c>
      <c r="R32" s="5">
        <f t="shared" si="4"/>
        <v>36.5</v>
      </c>
      <c r="S32" s="5">
        <f t="shared" si="5"/>
        <v>56.9</v>
      </c>
      <c r="T32" s="5" t="str">
        <f t="shared" si="6"/>
        <v>C</v>
      </c>
      <c r="U32" s="4" t="str">
        <f t="shared" si="7"/>
        <v>CUKUP</v>
      </c>
      <c r="W32" s="1"/>
      <c r="X32" s="1"/>
    </row>
    <row r="33" spans="1:24" x14ac:dyDescent="0.25">
      <c r="A33" s="3">
        <v>30</v>
      </c>
      <c r="B33" s="3">
        <v>23092609</v>
      </c>
      <c r="C33" s="3" t="s">
        <v>87</v>
      </c>
      <c r="D33" s="10">
        <v>18</v>
      </c>
      <c r="E33" s="5">
        <f t="shared" si="0"/>
        <v>100</v>
      </c>
      <c r="F33" s="10">
        <v>100</v>
      </c>
      <c r="G33" s="10">
        <v>100</v>
      </c>
      <c r="H33" s="10">
        <v>100</v>
      </c>
      <c r="I33" s="5">
        <f t="shared" si="1"/>
        <v>100</v>
      </c>
      <c r="J33" s="10">
        <v>100</v>
      </c>
      <c r="K33" s="10">
        <v>100</v>
      </c>
      <c r="L33" s="10">
        <v>100</v>
      </c>
      <c r="M33" s="5">
        <f t="shared" si="2"/>
        <v>100</v>
      </c>
      <c r="N33" s="10">
        <v>100</v>
      </c>
      <c r="O33" s="5">
        <f t="shared" si="3"/>
        <v>100</v>
      </c>
      <c r="P33" s="10">
        <v>70</v>
      </c>
      <c r="Q33" s="10">
        <v>57.33</v>
      </c>
      <c r="R33" s="5">
        <f t="shared" si="4"/>
        <v>63.664999999999999</v>
      </c>
      <c r="S33" s="5">
        <f t="shared" si="5"/>
        <v>78.198999999999998</v>
      </c>
      <c r="T33" s="5" t="str">
        <f t="shared" si="6"/>
        <v>B</v>
      </c>
      <c r="U33" s="4" t="str">
        <f t="shared" si="7"/>
        <v>BAIK</v>
      </c>
      <c r="W33" s="2" t="s">
        <v>88</v>
      </c>
      <c r="X33" s="2" t="s">
        <v>21</v>
      </c>
    </row>
    <row r="34" spans="1:24" x14ac:dyDescent="0.25">
      <c r="A34" s="3">
        <v>31</v>
      </c>
      <c r="B34" s="3">
        <v>23092614</v>
      </c>
      <c r="C34" s="3" t="s">
        <v>89</v>
      </c>
      <c r="D34" s="10">
        <v>17</v>
      </c>
      <c r="E34" s="5">
        <f t="shared" si="0"/>
        <v>94.444444444444443</v>
      </c>
      <c r="F34" s="10">
        <v>100</v>
      </c>
      <c r="G34" s="10">
        <v>100</v>
      </c>
      <c r="H34" s="10">
        <v>100</v>
      </c>
      <c r="I34" s="5">
        <f t="shared" si="1"/>
        <v>100</v>
      </c>
      <c r="J34" s="10">
        <v>100</v>
      </c>
      <c r="K34" s="10">
        <v>100</v>
      </c>
      <c r="L34" s="10">
        <v>100</v>
      </c>
      <c r="M34" s="5">
        <f t="shared" si="2"/>
        <v>100</v>
      </c>
      <c r="N34" s="10">
        <v>100</v>
      </c>
      <c r="O34" s="5">
        <f t="shared" si="3"/>
        <v>100</v>
      </c>
      <c r="P34" s="10">
        <v>85</v>
      </c>
      <c r="Q34" s="10">
        <v>96.66</v>
      </c>
      <c r="R34" s="5">
        <f t="shared" si="4"/>
        <v>90.83</v>
      </c>
      <c r="S34" s="5">
        <f t="shared" si="5"/>
        <v>93.386888888888876</v>
      </c>
      <c r="T34" s="5" t="str">
        <f t="shared" si="6"/>
        <v>A</v>
      </c>
      <c r="U34" s="4" t="str">
        <f t="shared" si="7"/>
        <v>BAIK SEKALI</v>
      </c>
      <c r="W34" s="6"/>
      <c r="X34" s="4" t="s">
        <v>90</v>
      </c>
    </row>
    <row r="35" spans="1:24" x14ac:dyDescent="0.25">
      <c r="A35" s="3">
        <v>32</v>
      </c>
      <c r="B35" s="3">
        <v>23092628</v>
      </c>
      <c r="C35" s="3" t="s">
        <v>91</v>
      </c>
      <c r="D35" s="10">
        <v>18</v>
      </c>
      <c r="E35" s="5">
        <f t="shared" si="0"/>
        <v>100</v>
      </c>
      <c r="F35" s="10">
        <v>100</v>
      </c>
      <c r="G35" s="10">
        <v>100</v>
      </c>
      <c r="H35" s="10">
        <v>100</v>
      </c>
      <c r="I35" s="5">
        <f t="shared" si="1"/>
        <v>100</v>
      </c>
      <c r="J35" s="10">
        <v>100</v>
      </c>
      <c r="K35" s="10">
        <v>100</v>
      </c>
      <c r="L35" s="10">
        <v>100</v>
      </c>
      <c r="M35" s="5">
        <f t="shared" si="2"/>
        <v>100</v>
      </c>
      <c r="N35" s="10">
        <v>100</v>
      </c>
      <c r="O35" s="5">
        <f t="shared" si="3"/>
        <v>100</v>
      </c>
      <c r="P35" s="10">
        <v>75</v>
      </c>
      <c r="Q35" s="10">
        <v>10</v>
      </c>
      <c r="R35" s="5">
        <f t="shared" si="4"/>
        <v>42.5</v>
      </c>
      <c r="S35" s="5">
        <f t="shared" si="5"/>
        <v>65.5</v>
      </c>
      <c r="T35" s="5" t="str">
        <f t="shared" si="6"/>
        <v>C</v>
      </c>
      <c r="U35" s="4" t="str">
        <f t="shared" si="7"/>
        <v>CUKUP</v>
      </c>
      <c r="W35" s="5"/>
      <c r="X35" s="4" t="s">
        <v>92</v>
      </c>
    </row>
    <row r="36" spans="1:24" x14ac:dyDescent="0.25">
      <c r="A36" s="3">
        <v>33</v>
      </c>
      <c r="B36" s="3">
        <v>23092630</v>
      </c>
      <c r="C36" s="3" t="s">
        <v>93</v>
      </c>
      <c r="D36" s="10">
        <v>8</v>
      </c>
      <c r="E36" s="5">
        <f t="shared" si="0"/>
        <v>44.444444444444443</v>
      </c>
      <c r="F36" s="10">
        <v>100</v>
      </c>
      <c r="G36" s="10">
        <v>100</v>
      </c>
      <c r="H36" s="10">
        <v>100</v>
      </c>
      <c r="I36" s="5">
        <f t="shared" si="1"/>
        <v>100</v>
      </c>
      <c r="J36" s="10">
        <v>100</v>
      </c>
      <c r="K36" s="10">
        <v>100</v>
      </c>
      <c r="L36" s="10">
        <v>100</v>
      </c>
      <c r="M36" s="5">
        <f t="shared" si="2"/>
        <v>100</v>
      </c>
      <c r="N36" s="10">
        <v>100</v>
      </c>
      <c r="O36" s="5">
        <f t="shared" si="3"/>
        <v>100</v>
      </c>
      <c r="P36" s="10">
        <v>15</v>
      </c>
      <c r="Q36" s="10">
        <v>41.33</v>
      </c>
      <c r="R36" s="5">
        <f t="shared" si="4"/>
        <v>28.164999999999999</v>
      </c>
      <c r="S36" s="5">
        <f t="shared" si="5"/>
        <v>45.787888888888887</v>
      </c>
      <c r="T36" s="5" t="str">
        <f t="shared" si="6"/>
        <v>D</v>
      </c>
      <c r="U36" s="4" t="str">
        <f t="shared" si="7"/>
        <v>KURANG</v>
      </c>
    </row>
    <row r="37" spans="1:24" x14ac:dyDescent="0.25">
      <c r="A37" s="3">
        <v>34</v>
      </c>
      <c r="B37" s="3">
        <v>23092647</v>
      </c>
      <c r="C37" s="3" t="s">
        <v>94</v>
      </c>
      <c r="D37" s="10">
        <v>18</v>
      </c>
      <c r="E37" s="5">
        <f t="shared" si="0"/>
        <v>100</v>
      </c>
      <c r="F37" s="10">
        <v>85</v>
      </c>
      <c r="G37" s="10">
        <v>85</v>
      </c>
      <c r="H37" s="10">
        <v>85</v>
      </c>
      <c r="I37" s="5">
        <f t="shared" si="1"/>
        <v>85</v>
      </c>
      <c r="J37" s="10">
        <v>85</v>
      </c>
      <c r="K37" s="10">
        <v>85</v>
      </c>
      <c r="L37" s="10">
        <v>85</v>
      </c>
      <c r="M37" s="5">
        <f t="shared" si="2"/>
        <v>85</v>
      </c>
      <c r="N37" s="10">
        <v>100</v>
      </c>
      <c r="O37" s="5">
        <f t="shared" si="3"/>
        <v>100</v>
      </c>
      <c r="P37" s="10">
        <v>65</v>
      </c>
      <c r="Q37" s="10">
        <v>64</v>
      </c>
      <c r="R37" s="5">
        <f t="shared" si="4"/>
        <v>64.5</v>
      </c>
      <c r="S37" s="5">
        <f t="shared" si="5"/>
        <v>75.7</v>
      </c>
      <c r="T37" s="5" t="str">
        <f t="shared" si="6"/>
        <v>B</v>
      </c>
      <c r="U37" s="4" t="str">
        <f t="shared" si="7"/>
        <v>BAIK</v>
      </c>
    </row>
    <row r="38" spans="1:24" x14ac:dyDescent="0.25">
      <c r="A38" s="3">
        <v>35</v>
      </c>
      <c r="B38" s="3">
        <v>23092654</v>
      </c>
      <c r="C38" s="3" t="s">
        <v>95</v>
      </c>
      <c r="D38" s="10">
        <v>18</v>
      </c>
      <c r="E38" s="5">
        <f t="shared" si="0"/>
        <v>100</v>
      </c>
      <c r="F38" s="10">
        <v>100</v>
      </c>
      <c r="G38" s="10">
        <v>100</v>
      </c>
      <c r="H38" s="10">
        <v>100</v>
      </c>
      <c r="I38" s="5">
        <f t="shared" si="1"/>
        <v>100</v>
      </c>
      <c r="J38" s="10">
        <v>100</v>
      </c>
      <c r="K38" s="10">
        <v>100</v>
      </c>
      <c r="L38" s="10">
        <v>100</v>
      </c>
      <c r="M38" s="5">
        <f t="shared" si="2"/>
        <v>100</v>
      </c>
      <c r="N38" s="10">
        <v>100</v>
      </c>
      <c r="O38" s="5">
        <f t="shared" si="3"/>
        <v>100</v>
      </c>
      <c r="P38" s="10">
        <v>75</v>
      </c>
      <c r="Q38" s="10">
        <v>33.33</v>
      </c>
      <c r="R38" s="5">
        <f t="shared" si="4"/>
        <v>54.164999999999999</v>
      </c>
      <c r="S38" s="5">
        <f t="shared" si="5"/>
        <v>72.498999999999995</v>
      </c>
      <c r="T38" s="5" t="str">
        <f t="shared" si="6"/>
        <v>B</v>
      </c>
      <c r="U38" s="4" t="str">
        <f t="shared" si="7"/>
        <v>BAIK</v>
      </c>
    </row>
    <row r="39" spans="1:24" x14ac:dyDescent="0.25">
      <c r="A39" s="3">
        <v>36</v>
      </c>
      <c r="B39" s="3">
        <v>23092655</v>
      </c>
      <c r="C39" s="3" t="s">
        <v>96</v>
      </c>
      <c r="D39" s="10">
        <v>18</v>
      </c>
      <c r="E39" s="5">
        <f t="shared" si="0"/>
        <v>100</v>
      </c>
      <c r="F39" s="10">
        <v>75</v>
      </c>
      <c r="G39" s="10">
        <v>75</v>
      </c>
      <c r="H39" s="10">
        <v>75</v>
      </c>
      <c r="I39" s="5">
        <f t="shared" si="1"/>
        <v>75</v>
      </c>
      <c r="J39" s="10">
        <v>75</v>
      </c>
      <c r="K39" s="10">
        <v>75</v>
      </c>
      <c r="L39" s="10">
        <v>75</v>
      </c>
      <c r="M39" s="5">
        <f t="shared" si="2"/>
        <v>75</v>
      </c>
      <c r="N39" s="10">
        <v>100</v>
      </c>
      <c r="O39" s="5">
        <f t="shared" si="3"/>
        <v>100</v>
      </c>
      <c r="P39" s="10">
        <v>80</v>
      </c>
      <c r="Q39" s="10">
        <v>32</v>
      </c>
      <c r="R39" s="5">
        <f t="shared" si="4"/>
        <v>56</v>
      </c>
      <c r="S39" s="5">
        <f t="shared" si="5"/>
        <v>68.599999999999994</v>
      </c>
      <c r="T39" s="5" t="str">
        <f t="shared" si="6"/>
        <v>B</v>
      </c>
      <c r="U39" s="4" t="str">
        <f t="shared" si="7"/>
        <v>BAIK</v>
      </c>
    </row>
    <row r="40" spans="1:24" x14ac:dyDescent="0.25">
      <c r="A40" s="3">
        <v>37</v>
      </c>
      <c r="B40" s="3">
        <v>23092680</v>
      </c>
      <c r="C40" s="3" t="s">
        <v>97</v>
      </c>
      <c r="D40" s="10">
        <v>18</v>
      </c>
      <c r="E40" s="5">
        <f t="shared" si="0"/>
        <v>100</v>
      </c>
      <c r="F40" s="10">
        <v>100</v>
      </c>
      <c r="G40" s="10">
        <v>100</v>
      </c>
      <c r="H40" s="10">
        <v>100</v>
      </c>
      <c r="I40" s="5">
        <f t="shared" si="1"/>
        <v>100</v>
      </c>
      <c r="J40" s="10">
        <v>100</v>
      </c>
      <c r="K40" s="10">
        <v>100</v>
      </c>
      <c r="L40" s="10">
        <v>100</v>
      </c>
      <c r="M40" s="5">
        <f t="shared" si="2"/>
        <v>100</v>
      </c>
      <c r="N40" s="10">
        <v>100</v>
      </c>
      <c r="O40" s="5">
        <f t="shared" si="3"/>
        <v>100</v>
      </c>
      <c r="P40" s="10">
        <v>78</v>
      </c>
      <c r="Q40" s="10">
        <v>55.33</v>
      </c>
      <c r="R40" s="5">
        <f t="shared" si="4"/>
        <v>66.664999999999992</v>
      </c>
      <c r="S40" s="5">
        <f t="shared" si="5"/>
        <v>79.998999999999995</v>
      </c>
      <c r="T40" s="5" t="str">
        <f t="shared" si="6"/>
        <v>B</v>
      </c>
      <c r="U40" s="4" t="str">
        <f t="shared" si="7"/>
        <v>BAIK</v>
      </c>
    </row>
    <row r="41" spans="1:24" x14ac:dyDescent="0.25">
      <c r="A41" s="3">
        <v>38</v>
      </c>
      <c r="B41" s="3">
        <v>23092688</v>
      </c>
      <c r="C41" s="3" t="s">
        <v>98</v>
      </c>
      <c r="D41" s="10">
        <v>18</v>
      </c>
      <c r="E41" s="5">
        <f t="shared" si="0"/>
        <v>100</v>
      </c>
      <c r="F41" s="10">
        <v>75</v>
      </c>
      <c r="G41" s="10">
        <v>75</v>
      </c>
      <c r="H41" s="10">
        <v>75</v>
      </c>
      <c r="I41" s="5">
        <f t="shared" si="1"/>
        <v>75</v>
      </c>
      <c r="J41" s="10">
        <v>75</v>
      </c>
      <c r="K41" s="10">
        <v>75</v>
      </c>
      <c r="L41" s="10">
        <v>75</v>
      </c>
      <c r="M41" s="5">
        <f t="shared" si="2"/>
        <v>75</v>
      </c>
      <c r="N41" s="10">
        <v>100</v>
      </c>
      <c r="O41" s="5">
        <f t="shared" si="3"/>
        <v>100</v>
      </c>
      <c r="P41" s="10">
        <v>73</v>
      </c>
      <c r="Q41" s="10">
        <v>49.33</v>
      </c>
      <c r="R41" s="5">
        <f t="shared" si="4"/>
        <v>61.164999999999999</v>
      </c>
      <c r="S41" s="5">
        <f t="shared" si="5"/>
        <v>71.698999999999998</v>
      </c>
      <c r="T41" s="5" t="str">
        <f t="shared" si="6"/>
        <v>B</v>
      </c>
      <c r="U41" s="4" t="str">
        <f t="shared" si="7"/>
        <v>BAIK</v>
      </c>
    </row>
    <row r="42" spans="1:24" x14ac:dyDescent="0.25">
      <c r="A42" s="3">
        <v>39</v>
      </c>
      <c r="B42" s="3">
        <v>23092691</v>
      </c>
      <c r="C42" s="3" t="s">
        <v>99</v>
      </c>
      <c r="D42" s="10">
        <v>18</v>
      </c>
      <c r="E42" s="5">
        <f t="shared" si="0"/>
        <v>100</v>
      </c>
      <c r="F42" s="10">
        <v>100</v>
      </c>
      <c r="G42" s="10">
        <v>100</v>
      </c>
      <c r="H42" s="10">
        <v>100</v>
      </c>
      <c r="I42" s="5">
        <f t="shared" si="1"/>
        <v>100</v>
      </c>
      <c r="J42" s="10">
        <v>100</v>
      </c>
      <c r="K42" s="10">
        <v>100</v>
      </c>
      <c r="L42" s="10">
        <v>100</v>
      </c>
      <c r="M42" s="5">
        <f t="shared" si="2"/>
        <v>100</v>
      </c>
      <c r="N42" s="10">
        <v>100</v>
      </c>
      <c r="O42" s="5">
        <f t="shared" si="3"/>
        <v>100</v>
      </c>
      <c r="P42" s="10">
        <v>75</v>
      </c>
      <c r="Q42" s="10">
        <v>22</v>
      </c>
      <c r="R42" s="5">
        <f t="shared" si="4"/>
        <v>48.5</v>
      </c>
      <c r="S42" s="5">
        <f t="shared" si="5"/>
        <v>69.099999999999994</v>
      </c>
      <c r="T42" s="5" t="str">
        <f t="shared" si="6"/>
        <v>B</v>
      </c>
      <c r="U42" s="4" t="str">
        <f t="shared" si="7"/>
        <v>BAIK</v>
      </c>
    </row>
    <row r="43" spans="1:24" x14ac:dyDescent="0.25">
      <c r="A43" s="3">
        <v>40</v>
      </c>
      <c r="B43" s="3">
        <v>23092692</v>
      </c>
      <c r="C43" s="3" t="s">
        <v>100</v>
      </c>
      <c r="D43" s="10">
        <v>18</v>
      </c>
      <c r="E43" s="5">
        <f t="shared" si="0"/>
        <v>100</v>
      </c>
      <c r="F43" s="10">
        <v>100</v>
      </c>
      <c r="G43" s="10">
        <v>100</v>
      </c>
      <c r="H43" s="10">
        <v>100</v>
      </c>
      <c r="I43" s="5">
        <f t="shared" si="1"/>
        <v>100</v>
      </c>
      <c r="J43" s="10">
        <v>100</v>
      </c>
      <c r="K43" s="10">
        <v>100</v>
      </c>
      <c r="L43" s="10">
        <v>100</v>
      </c>
      <c r="M43" s="5">
        <f t="shared" si="2"/>
        <v>100</v>
      </c>
      <c r="N43" s="10">
        <v>100</v>
      </c>
      <c r="O43" s="5">
        <f t="shared" si="3"/>
        <v>100</v>
      </c>
      <c r="P43" s="10">
        <v>70</v>
      </c>
      <c r="Q43" s="10">
        <v>40</v>
      </c>
      <c r="R43" s="5">
        <f t="shared" si="4"/>
        <v>55</v>
      </c>
      <c r="S43" s="5">
        <f t="shared" si="5"/>
        <v>73</v>
      </c>
      <c r="T43" s="5" t="str">
        <f t="shared" si="6"/>
        <v>B</v>
      </c>
      <c r="U43" s="4" t="str">
        <f t="shared" si="7"/>
        <v>BAIK</v>
      </c>
    </row>
    <row r="44" spans="1:24" x14ac:dyDescent="0.25">
      <c r="A44" s="3">
        <v>41</v>
      </c>
      <c r="B44" s="3">
        <v>23092709</v>
      </c>
      <c r="C44" s="3" t="s">
        <v>101</v>
      </c>
      <c r="D44" s="10">
        <v>11</v>
      </c>
      <c r="E44" s="5">
        <f t="shared" si="0"/>
        <v>61.111111111111114</v>
      </c>
      <c r="F44" s="10">
        <v>100</v>
      </c>
      <c r="G44" s="10">
        <v>100</v>
      </c>
      <c r="H44" s="10">
        <v>100</v>
      </c>
      <c r="I44" s="5">
        <f t="shared" si="1"/>
        <v>100</v>
      </c>
      <c r="J44" s="10">
        <v>100</v>
      </c>
      <c r="K44" s="10">
        <v>100</v>
      </c>
      <c r="L44" s="10">
        <v>100</v>
      </c>
      <c r="M44" s="5">
        <f t="shared" si="2"/>
        <v>100</v>
      </c>
      <c r="N44" s="10">
        <v>100</v>
      </c>
      <c r="O44" s="5">
        <f t="shared" si="3"/>
        <v>100</v>
      </c>
      <c r="P44" s="10">
        <v>68</v>
      </c>
      <c r="Q44" s="10">
        <v>51.33</v>
      </c>
      <c r="R44" s="5">
        <f t="shared" si="4"/>
        <v>59.664999999999999</v>
      </c>
      <c r="S44" s="5">
        <f t="shared" si="5"/>
        <v>68.021222222222221</v>
      </c>
      <c r="T44" s="5" t="str">
        <f t="shared" si="6"/>
        <v>B</v>
      </c>
      <c r="U44" s="4" t="str">
        <f t="shared" si="7"/>
        <v>BAIK</v>
      </c>
    </row>
    <row r="45" spans="1:24" x14ac:dyDescent="0.25">
      <c r="A45" s="3">
        <v>42</v>
      </c>
      <c r="B45" s="3">
        <v>23092725</v>
      </c>
      <c r="C45" s="3" t="s">
        <v>102</v>
      </c>
      <c r="D45" s="10">
        <v>18</v>
      </c>
      <c r="E45" s="5">
        <f t="shared" si="0"/>
        <v>100</v>
      </c>
      <c r="F45" s="10">
        <v>100</v>
      </c>
      <c r="G45" s="10">
        <v>100</v>
      </c>
      <c r="H45" s="10">
        <v>100</v>
      </c>
      <c r="I45" s="5">
        <f t="shared" si="1"/>
        <v>100</v>
      </c>
      <c r="J45" s="10">
        <v>100</v>
      </c>
      <c r="K45" s="10">
        <v>100</v>
      </c>
      <c r="L45" s="10">
        <v>100</v>
      </c>
      <c r="M45" s="5">
        <f t="shared" si="2"/>
        <v>100</v>
      </c>
      <c r="N45" s="10">
        <v>100</v>
      </c>
      <c r="O45" s="5">
        <f t="shared" si="3"/>
        <v>100</v>
      </c>
      <c r="P45" s="10">
        <v>75</v>
      </c>
      <c r="Q45" s="10">
        <v>48</v>
      </c>
      <c r="R45" s="5">
        <f t="shared" si="4"/>
        <v>61.5</v>
      </c>
      <c r="S45" s="5">
        <f t="shared" si="5"/>
        <v>76.900000000000006</v>
      </c>
      <c r="T45" s="5" t="str">
        <f t="shared" si="6"/>
        <v>B</v>
      </c>
      <c r="U45" s="4" t="str">
        <f t="shared" si="7"/>
        <v>BAIK</v>
      </c>
    </row>
    <row r="46" spans="1:24" x14ac:dyDescent="0.25">
      <c r="A46" s="3">
        <v>43</v>
      </c>
      <c r="B46" s="3">
        <v>23092831</v>
      </c>
      <c r="C46" s="3" t="s">
        <v>103</v>
      </c>
      <c r="D46" s="10">
        <v>18</v>
      </c>
      <c r="E46" s="5">
        <f t="shared" si="0"/>
        <v>100</v>
      </c>
      <c r="F46" s="10">
        <v>75</v>
      </c>
      <c r="G46" s="10">
        <v>75</v>
      </c>
      <c r="H46" s="10">
        <v>75</v>
      </c>
      <c r="I46" s="5">
        <f t="shared" si="1"/>
        <v>75</v>
      </c>
      <c r="J46" s="10">
        <v>75</v>
      </c>
      <c r="K46" s="10">
        <v>75</v>
      </c>
      <c r="L46" s="10">
        <v>75</v>
      </c>
      <c r="M46" s="5">
        <f t="shared" si="2"/>
        <v>75</v>
      </c>
      <c r="N46" s="10">
        <v>100</v>
      </c>
      <c r="O46" s="5">
        <f t="shared" si="3"/>
        <v>100</v>
      </c>
      <c r="P46" s="10">
        <v>80</v>
      </c>
      <c r="Q46" s="10">
        <v>78.33</v>
      </c>
      <c r="R46" s="5">
        <f t="shared" si="4"/>
        <v>79.164999999999992</v>
      </c>
      <c r="S46" s="5">
        <f t="shared" si="5"/>
        <v>82.498999999999995</v>
      </c>
      <c r="T46" s="5" t="str">
        <f t="shared" si="6"/>
        <v>A</v>
      </c>
      <c r="U46" s="4" t="str">
        <f t="shared" si="7"/>
        <v>BAIK SEKALI</v>
      </c>
    </row>
    <row r="47" spans="1:24" x14ac:dyDescent="0.25">
      <c r="A47" s="3">
        <v>44</v>
      </c>
      <c r="B47" s="3">
        <v>23092874</v>
      </c>
      <c r="C47" s="3" t="s">
        <v>104</v>
      </c>
      <c r="D47" s="10">
        <v>18</v>
      </c>
      <c r="E47" s="5">
        <f t="shared" si="0"/>
        <v>100</v>
      </c>
      <c r="F47" s="10">
        <v>100</v>
      </c>
      <c r="G47" s="10">
        <v>100</v>
      </c>
      <c r="H47" s="10">
        <v>100</v>
      </c>
      <c r="I47" s="5">
        <f t="shared" si="1"/>
        <v>100</v>
      </c>
      <c r="J47" s="10">
        <v>100</v>
      </c>
      <c r="K47" s="10">
        <v>100</v>
      </c>
      <c r="L47" s="10">
        <v>100</v>
      </c>
      <c r="M47" s="5">
        <f t="shared" si="2"/>
        <v>100</v>
      </c>
      <c r="N47" s="10">
        <v>100</v>
      </c>
      <c r="O47" s="5">
        <f t="shared" si="3"/>
        <v>100</v>
      </c>
      <c r="P47" s="10">
        <v>65</v>
      </c>
      <c r="Q47" s="10">
        <v>46.33</v>
      </c>
      <c r="R47" s="5">
        <f t="shared" si="4"/>
        <v>55.664999999999999</v>
      </c>
      <c r="S47" s="5">
        <f t="shared" si="5"/>
        <v>73.399000000000001</v>
      </c>
      <c r="T47" s="5" t="str">
        <f t="shared" si="6"/>
        <v>B</v>
      </c>
      <c r="U47" s="4" t="str">
        <f t="shared" si="7"/>
        <v>BAIK</v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1:X1"/>
    <mergeCell ref="W4:X4"/>
    <mergeCell ref="W12:X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MTU2010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2024-05-28T02:29:31Z</dcterms:created>
  <dcterms:modified xsi:type="dcterms:W3CDTF">2024-08-01T03:16:44Z</dcterms:modified>
  <cp:category/>
</cp:coreProperties>
</file>